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30_01（H30決算）\04_市町村→県（回答）※常に最新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34" i="10"/>
  <c r="C35" i="10" s="1"/>
  <c r="C36" i="10" l="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<sst xmlns="http://schemas.openxmlformats.org/spreadsheetml/2006/main" count="1102" uniqueCount="588">
  <si>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</si>
  <si>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</si>
  <si>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</si>
  <si>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</si>
  <si>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</si>
  <si>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</si>
  <si>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</si>
  <si>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</si>
  <si>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</si>
  <si>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</si>
  <si>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</si>
  <si>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</si>
  <si>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</si>
  <si>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</si>
  <si>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</si>
  <si>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</si>
  <si>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</si>
  <si>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</si>
  <si>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</si>
  <si>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</si>
  <si>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</si>
  <si>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</si>
  <si>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</si>
  <si>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</si>
  <si>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</si>
  <si>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</si>
  <si>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</si>
  <si>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</si>
  <si>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</si>
  <si>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</si>
  <si>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</si>
  <si>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</si>
  <si>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</si>
  <si>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</si>
  <si>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</si>
  <si>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</si>
  <si>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</si>
  <si>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</si>
  <si>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</si>
  <si>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</si>
  <si>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</si>
  <si>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</si>
  <si>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</si>
  <si>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</si>
  <si>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</si>
  <si>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</si>
  <si>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</si>
  <si>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</si>
  <si>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</si>
  <si>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</si>
  <si>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</si>
  <si>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</si>
  <si>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</si>
  <si>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</si>
  <si>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</si>
  <si>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</si>
  <si>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</si>
  <si>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</si>
  <si>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</si>
  <si>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</si>
  <si>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</si>
  <si>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</si>
  <si>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</si>
  <si>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</si>
  <si>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</si>
  <si>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</si>
  <si>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</si>
  <si>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</si>
  <si>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</si>
  <si>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</si>
  <si>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</si>
  <si>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</si>
  <si>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</si>
  <si>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</si>
  <si>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</si>
  <si>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</si>
  <si>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</si>
  <si>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</si>
  <si>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</si>
  <si>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</si>
  <si>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</si>
  <si>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</si>
  <si>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</si>
  <si>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</si>
  <si>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</si>
  <si>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</si>
  <si>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</si>
  <si>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</si>
  <si>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</si>
  <si>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</si>
  <si>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</si>
  <si>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</si>
  <si>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</si>
  <si>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</si>
  <si>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</si>
  <si>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</si>
  <si>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</si>
  <si>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</si>
  <si>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九十九里町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</si>
  <si>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</si>
  <si>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</si>
  <si>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</si>
  <si>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</si>
  <si>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</si>
  <si>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</si>
  <si>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</si>
  <si>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</si>
  <si>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</si>
  <si>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</si>
  <si>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</si>
  <si>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</si>
  <si>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</si>
  <si>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</si>
  <si>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</si>
  <si>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</si>
  <si>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</si>
  <si>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</si>
  <si>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</si>
  <si>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</si>
  <si>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</si>
  <si>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</si>
  <si>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</si>
  <si>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</si>
  <si>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</si>
  <si>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</si>
  <si>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</si>
  <si>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</si>
  <si>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</si>
  <si>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</si>
  <si>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</si>
  <si>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</si>
  <si>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</si>
  <si>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</si>
  <si>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</si>
  <si>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</si>
  <si>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</si>
  <si>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</si>
  <si>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</si>
  <si>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</si>
  <si>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</si>
  <si>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</si>
  <si>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</si>
  <si>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</si>
  <si>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</si>
  <si>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</si>
  <si>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</si>
  <si>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</si>
  <si>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</si>
  <si>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</si>
  <si>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</si>
  <si>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</si>
  <si>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</si>
  <si>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</si>
  <si>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</si>
  <si>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</si>
  <si>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</si>
  <si>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</si>
  <si>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</si>
  <si>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</si>
  <si>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</si>
  <si>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</si>
  <si>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</si>
  <si>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</si>
  <si>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</si>
  <si>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</si>
  <si>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</si>
  <si>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</si>
  <si>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</si>
  <si>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</si>
  <si>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</si>
  <si>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</si>
  <si>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</si>
  <si>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</si>
  <si>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</si>
  <si>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</si>
  <si>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</si>
  <si>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</si>
  <si>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</si>
  <si>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</si>
  <si>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</si>
  <si>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</si>
  <si>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</si>
  <si>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</si>
  <si>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</si>
  <si>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</si>
  <si>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</si>
  <si>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</si>
  <si>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</si>
  <si>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</si>
  <si>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</si>
  <si>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</si>
  <si>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</si>
  <si>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</si>
  <si>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</si>
  <si>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</si>
  <si>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</si>
  <si>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</si>
  <si>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</si>
  <si>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</si>
  <si>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</si>
  <si>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</si>
  <si>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</si>
  <si>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</si>
  <si>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</si>
  <si>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</si>
  <si>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</si>
  <si>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</si>
  <si>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</si>
  <si>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</si>
  <si>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</si>
  <si>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</si>
  <si>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</si>
  <si>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</si>
  <si>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</si>
  <si>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</si>
  <si>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千葉県九十九里町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</si>
  <si>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</si>
  <si>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</si>
  <si>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</si>
  <si>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</si>
  <si>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</si>
  <si>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</si>
  <si>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</si>
  <si>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</si>
  <si>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</si>
  <si>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</si>
  <si>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</si>
  <si>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</si>
  <si>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</si>
  <si>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</si>
  <si>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</si>
  <si>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</si>
  <si>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</si>
  <si>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</si>
  <si>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</si>
  <si>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</si>
  <si>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</si>
  <si>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</si>
  <si>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</si>
  <si>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</si>
  <si>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</si>
  <si>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</si>
  <si>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</si>
  <si>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</si>
  <si>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</si>
  <si>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</si>
  <si>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</si>
  <si>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</si>
  <si>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</si>
  <si>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</si>
  <si>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</si>
  <si>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</si>
  <si>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</si>
  <si>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</si>
  <si>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</si>
  <si>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</si>
  <si>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</si>
  <si>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</si>
  <si>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</si>
  <si>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</si>
  <si>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</si>
  <si>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</si>
  <si>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</si>
  <si>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</si>
  <si>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</si>
  <si>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</si>
  <si>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</si>
  <si>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</si>
  <si>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</si>
  <si>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</si>
  <si>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</si>
  <si>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</si>
  <si>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</si>
  <si>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</si>
  <si>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</si>
  <si>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</si>
  <si>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</si>
  <si>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</si>
  <si>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</si>
  <si>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</si>
  <si>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</si>
  <si>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</si>
  <si>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</si>
  <si>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</si>
  <si>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</si>
  <si>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</si>
  <si>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</si>
  <si>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</si>
  <si>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</si>
  <si>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</si>
  <si>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</si>
  <si>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</si>
  <si>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</si>
  <si>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</si>
  <si>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</si>
  <si>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</si>
  <si>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</si>
  <si>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</si>
  <si>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</si>
  <si>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</si>
  <si>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</si>
  <si>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</si>
  <si>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</si>
  <si>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</si>
  <si>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</si>
  <si>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</si>
  <si>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</si>
  <si>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</si>
  <si>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</si>
  <si>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</si>
  <si>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</si>
  <si>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</si>
  <si>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</si>
  <si>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</si>
  <si>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</si>
  <si>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</si>
  <si>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</si>
  <si>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</si>
  <si>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</si>
  <si>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</si>
  <si>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</si>
  <si>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</si>
  <si>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</si>
  <si>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</si>
  <si>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</si>
  <si>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</si>
  <si>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</si>
  <si>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</si>
  <si>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</si>
  <si>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</si>
  <si>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</si>
  <si>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</si>
  <si>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</si>
  <si>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</si>
  <si>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</si>
  <si>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</si>
  <si>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</si>
  <si>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</si>
  <si>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ガス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</si>
  <si>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</si>
  <si>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</si>
  <si>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</si>
  <si>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</si>
  <si>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</si>
  <si>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</si>
  <si>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</si>
  <si>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</si>
  <si>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</si>
  <si>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</si>
  <si>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</si>
  <si>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</si>
  <si>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</si>
  <si>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</si>
  <si>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</si>
  <si>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</si>
  <si>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</si>
  <si>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</si>
  <si>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</si>
  <si>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</si>
  <si>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</si>
  <si>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</si>
  <si>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</si>
  <si>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</si>
  <si>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</si>
  <si>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千葉県九十九里町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</si>
  <si>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</si>
  <si>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</si>
  <si>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</si>
  <si>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</si>
  <si>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</si>
  <si>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</si>
  <si>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</si>
  <si>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</si>
  <si>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</si>
  <si>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</si>
  <si>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</si>
  <si>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</si>
  <si>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</si>
  <si>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</si>
  <si>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</si>
  <si>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</si>
  <si>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</si>
  <si>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</si>
  <si>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</si>
  <si>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</si>
  <si>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</si>
  <si>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病院事業特別会計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</si>
  <si>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</si>
  <si>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</si>
  <si>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</si>
  <si>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</si>
  <si>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</si>
  <si>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</si>
  <si>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</si>
  <si>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</si>
  <si>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</si>
  <si>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</si>
  <si>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</si>
  <si>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</si>
  <si>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</si>
  <si>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</si>
  <si>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</si>
  <si>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</si>
  <si>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</si>
  <si>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</si>
  <si>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</si>
  <si>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</si>
  <si>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</si>
  <si>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</si>
  <si>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</si>
  <si>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</si>
  <si>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</si>
  <si>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</si>
  <si>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</si>
  <si>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</si>
  <si>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</si>
  <si>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</si>
  <si>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</si>
  <si>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</si>
  <si>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</si>
  <si>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</si>
  <si>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</si>
  <si>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</si>
  <si>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</si>
  <si>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</si>
  <si>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</si>
  <si>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</si>
  <si>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</si>
  <si>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</si>
  <si>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</si>
  <si>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</si>
  <si>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</si>
  <si>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</si>
  <si>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</si>
  <si>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</si>
  <si>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</si>
  <si>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</si>
  <si>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</si>
  <si>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</si>
  <si>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</si>
  <si>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</si>
  <si>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</si>
  <si>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</si>
  <si>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</si>
  <si>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</si>
  <si>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</si>
  <si>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</si>
  <si>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</si>
  <si>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</si>
  <si>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</si>
  <si>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</si>
  <si>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</si>
  <si>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</si>
  <si>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</si>
  <si>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</si>
  <si>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</si>
  <si>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</si>
  <si>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</si>
  <si>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</si>
  <si>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</si>
  <si>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</si>
  <si>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</si>
  <si>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</si>
  <si>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</si>
  <si>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</si>
  <si>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</si>
  <si>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</si>
  <si>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</si>
  <si>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</si>
  <si>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</si>
  <si>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</si>
  <si>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</si>
  <si>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</si>
  <si>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</si>
  <si>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</si>
  <si>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</si>
  <si>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</si>
  <si>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</si>
  <si>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</si>
  <si>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</si>
  <si>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</si>
  <si>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</si>
  <si>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</si>
  <si>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</si>
  <si>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</si>
  <si>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</si>
  <si>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</si>
  <si>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</si>
  <si>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</si>
  <si>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</si>
  <si>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</si>
  <si>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</si>
  <si>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</si>
  <si>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</si>
  <si>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</si>
  <si>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</si>
  <si>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</si>
  <si>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</si>
  <si>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</si>
  <si>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</si>
  <si>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</si>
  <si>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</si>
  <si>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</si>
  <si>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</si>
  <si>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</si>
  <si>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</si>
  <si>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</si>
  <si>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</si>
  <si>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</si>
  <si>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</si>
  <si>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</si>
  <si>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</si>
  <si>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</si>
  <si>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</si>
  <si>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</si>
  <si>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</si>
  <si>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</si>
  <si>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</si>
  <si>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</si>
  <si>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</si>
  <si>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</si>
  <si>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</si>
  <si>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</si>
  <si>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</si>
  <si>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</si>
  <si>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</si>
  <si>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</si>
  <si>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</si>
  <si>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</si>
  <si>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</si>
  <si>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</si>
  <si>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</si>
  <si>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</si>
  <si>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</si>
  <si>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</si>
  <si>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</si>
  <si>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</si>
  <si>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</si>
  <si>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</si>
  <si>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</si>
  <si>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</si>
  <si>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</si>
  <si>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</si>
  <si>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</si>
  <si>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</si>
  <si>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</si>
  <si>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</si>
  <si>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</si>
  <si>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</si>
  <si>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</si>
  <si>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0.85</t>
  </si>
  <si>
    <t>▲ 0.69</t>
  </si>
  <si>
    <t>一般会計</t>
  </si>
  <si>
    <t>ガス事業会計</t>
  </si>
  <si>
    <t>介護保険特別会計</t>
  </si>
  <si>
    <t>国民健康保険特別会計</t>
  </si>
  <si>
    <t>後期高齢者医療特別会計</t>
  </si>
  <si>
    <t>農業集落排水事業特別会計</t>
  </si>
  <si>
    <t>給食事業特別会計</t>
  </si>
  <si>
    <t>病院事業特別会計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</si>
  <si>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</si>
  <si>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</si>
  <si>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</si>
  <si>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</si>
  <si>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</si>
  <si>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</si>
  <si>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</si>
  <si>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</si>
  <si>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</si>
  <si>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</si>
  <si>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</si>
  <si>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</si>
  <si>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</si>
  <si>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山武郡市広域行政組合（一般会計）</t>
    <rPh sb="0" eb="2">
      <t>サンム</t>
    </rPh>
    <rPh sb="2" eb="4">
      <t>グンシ</t>
    </rPh>
    <rPh sb="4" eb="6">
      <t>コウイキ</t>
    </rPh>
    <rPh sb="6" eb="8">
      <t>ギョウセイ</t>
    </rPh>
    <rPh sb="8" eb="10">
      <t>クミアイ</t>
    </rPh>
    <rPh sb="11" eb="13">
      <t>イッパン</t>
    </rPh>
    <rPh sb="13" eb="15">
      <t>カイケイ</t>
    </rPh>
    <phoneticPr fontId="2"/>
  </si>
  <si>
    <t>東金市外三市町清掃組合（一般会計）</t>
    <rPh sb="0" eb="3">
      <t>トウガネシ</t>
    </rPh>
    <rPh sb="3" eb="4">
      <t>ソト</t>
    </rPh>
    <rPh sb="4" eb="5">
      <t>サン</t>
    </rPh>
    <rPh sb="5" eb="7">
      <t>シチョウ</t>
    </rPh>
    <rPh sb="7" eb="9">
      <t>セイソウ</t>
    </rPh>
    <rPh sb="9" eb="11">
      <t>クミアイ</t>
    </rPh>
    <rPh sb="12" eb="14">
      <t>イッパン</t>
    </rPh>
    <rPh sb="14" eb="16">
      <t>カイケイ</t>
    </rPh>
    <phoneticPr fontId="2"/>
  </si>
  <si>
    <t>山武郡市広域水道企業団（水道事業会計）</t>
    <rPh sb="0" eb="2">
      <t>サンム</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</si>
  <si>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ミズ</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</si>
  <si>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</si>
  <si>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</si>
  <si>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千葉県観光公社</t>
    <rPh sb="0" eb="3">
      <t>チバケン</t>
    </rPh>
    <rPh sb="3" eb="5">
      <t>カンコウ</t>
    </rPh>
    <rPh sb="5" eb="7">
      <t>コウシャ</t>
    </rPh>
    <phoneticPr fontId="2"/>
  </si>
  <si>
    <t>東千葉メディカルセンター整備事業基金</t>
    <rPh sb="0" eb="1">
      <t>ヒガシ</t>
    </rPh>
    <rPh sb="1" eb="3">
      <t>チバ</t>
    </rPh>
    <rPh sb="12" eb="14">
      <t>セイビ</t>
    </rPh>
    <rPh sb="14" eb="16">
      <t>ジギョウ</t>
    </rPh>
    <rPh sb="16" eb="18">
      <t>キキン</t>
    </rPh>
    <phoneticPr fontId="2"/>
  </si>
  <si>
    <t>庁舎建設基金</t>
    <rPh sb="0" eb="2">
      <t>チョウシャ</t>
    </rPh>
    <rPh sb="2" eb="4">
      <t>ケンセツ</t>
    </rPh>
    <rPh sb="4" eb="6">
      <t>キキン</t>
    </rPh>
    <phoneticPr fontId="2"/>
  </si>
  <si>
    <t>ふるさと創生基金</t>
    <rPh sb="4" eb="6">
      <t>ソウセイ</t>
    </rPh>
    <rPh sb="6" eb="8">
      <t>キキン</t>
    </rPh>
    <phoneticPr fontId="2"/>
  </si>
  <si>
    <t>ふるさと福祉基金</t>
    <rPh sb="4" eb="6">
      <t>フクシ</t>
    </rPh>
    <rPh sb="6" eb="8">
      <t>キキン</t>
    </rPh>
    <phoneticPr fontId="2"/>
  </si>
  <si>
    <t>東日本大震災復興基金</t>
    <rPh sb="0" eb="1">
      <t>ヒガシ</t>
    </rPh>
    <rPh sb="1" eb="3">
      <t>ニホン</t>
    </rPh>
    <rPh sb="3" eb="6">
      <t>ダイシンサイ</t>
    </rPh>
    <rPh sb="6" eb="8">
      <t>フッコウ</t>
    </rPh>
    <rPh sb="8" eb="10">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</si>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</sst>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c:ext xmlns:c16="http://schemas.microsoft.com/office/drawing/2014/chart" uri="{C3380CC4-5D6E-409C-BE32-E72D297353CC}">
              <c16:uniqueId val="{00000000-5500-4944-8FA7-563519752B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46601</c:v>
                </c:pt>
                <c:pt idx="1">
                  <c:v>19194</c:v>
                </c:pt>
                <c:pt idx="2">
                  <c:v>39330</c:v>
                </c:pt>
                <c:pt idx="3">
                  <c:v>26978</c:v>
                </c:pt>
                <c:pt idx="4">
                  <c:v>40500</c:v>
                </c:pt>
              </c:numCache>
            </c:numRef>
          </c:val>
          <c:smooth val="0"/>
          <c:extLst>
            <c:ext xmlns:c16="http://schemas.microsoft.com/office/drawing/2014/chart" uri="{C3380CC4-5D6E-409C-BE32-E72D297353CC}">
              <c16:uniqueId val="{00000001-5500-4944-8FA7-563519752B9B}"/>
            </c:ext>
          </c:extLst>
        </c:ser>
        <c:dLbls>
          <c:showLegendKey val="0"/>
          <c:showVal val="0"/>
          <c:showCatName val="0"/>
          <c:showSerName val="0"/>
          <c:showPercent val="0"/>
          <c:showBubbleSize val="0"/>
        </c:dLbls>
        <c:marker val="1"/>
        <c:smooth val="0"/>
        <c:axId val="194722504"/>
        <c:axId val="194723288"/>
      </c:lineChart>
      <c:catAx>
        <c:axId val="194722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23288"/>
        <c:crosses val="autoZero"/>
        <c:auto val="1"/>
        <c:lblAlgn val="ctr"/>
        <c:lblOffset val="100"/>
        <c:tickLblSkip val="1"/>
        <c:tickMarkSkip val="1"/>
        <c:noMultiLvlLbl val="0"/>
      </c:catAx>
      <c:valAx>
        <c:axId val="1947232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22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5.19</c:v>
                </c:pt>
                <c:pt idx="1">
                  <c:v>7.31</c:v>
                </c:pt>
                <c:pt idx="2">
                  <c:v>6.77</c:v>
                </c:pt>
                <c:pt idx="3">
                  <c:v>8.73</c:v>
                </c:pt>
                <c:pt idx="4">
                  <c:v>7.28</c:v>
                </c:pt>
              </c:numCache>
            </c:numRef>
          </c:val>
          <c:extLst>
            <c:ext xmlns:c16="http://schemas.microsoft.com/office/drawing/2014/chart" uri="{C3380CC4-5D6E-409C-BE32-E72D297353CC}">
              <c16:uniqueId val="{00000000-086C-4C14-91F4-3CDBAF5195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22.29</c:v>
                </c:pt>
                <c:pt idx="1">
                  <c:v>21.56</c:v>
                </c:pt>
                <c:pt idx="2">
                  <c:v>22.12</c:v>
                </c:pt>
                <c:pt idx="3">
                  <c:v>23.95</c:v>
                </c:pt>
                <c:pt idx="4">
                  <c:v>28.48</c:v>
                </c:pt>
              </c:numCache>
            </c:numRef>
          </c:val>
          <c:extLst>
            <c:ext xmlns:c16="http://schemas.microsoft.com/office/drawing/2014/chart" uri="{C3380CC4-5D6E-409C-BE32-E72D297353CC}">
              <c16:uniqueId val="{00000001-086C-4C14-91F4-3CDBAF51955F}"/>
            </c:ext>
          </c:extLst>
        </c:ser>
        <c:dLbls>
          <c:showLegendKey val="0"/>
          <c:showVal val="0"/>
          <c:showCatName val="0"/>
          <c:showSerName val="0"/>
          <c:showPercent val="0"/>
          <c:showBubbleSize val="0"/>
        </c:dLbls>
        <c:gapWidth val="250"/>
        <c:overlap val="100"/>
        <c:axId val="413035952"/>
        <c:axId val="413036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-0.85</c:v>
                </c:pt>
                <c:pt idx="1">
                  <c:v>2.37</c:v>
                </c:pt>
                <c:pt idx="2">
                  <c:v>-0.69</c:v>
                </c:pt>
                <c:pt idx="3">
                  <c:v>4.09</c:v>
                </c:pt>
                <c:pt idx="4">
                  <c:v>2.92</c:v>
                </c:pt>
              </c:numCache>
            </c:numRef>
          </c:val>
          <c:smooth val="0"/>
          <c:extLst>
            <c:ext xmlns:c16="http://schemas.microsoft.com/office/drawing/2014/chart" uri="{C3380CC4-5D6E-409C-BE32-E72D297353CC}">
              <c16:uniqueId val="{00000002-086C-4C14-91F4-3CDBAF51955F}"/>
            </c:ext>
          </c:extLst>
        </c:ser>
        <c:dLbls>
          <c:showLegendKey val="0"/>
          <c:showVal val="0"/>
          <c:showCatName val="0"/>
          <c:showSerName val="0"/>
          <c:showPercent val="0"/>
          <c:showBubbleSize val="0"/>
        </c:dLbls>
        <c:marker val="1"/>
        <c:smooth val="0"/>
        <c:axId val="413035952"/>
        <c:axId val="413036344"/>
      </c:lineChart>
      <c:catAx>
        <c:axId val="41303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036344"/>
        <c:crosses val="autoZero"/>
        <c:auto val="1"/>
        <c:lblAlgn val="ctr"/>
        <c:lblOffset val="100"/>
        <c:tickLblSkip val="1"/>
        <c:tickMarkSkip val="1"/>
        <c:noMultiLvlLbl val="0"/>
      </c:catAx>
      <c:valAx>
        <c:axId val="413036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03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F0-448F-A6C7-4D11C39571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F0-448F-A6C7-4D11C39571CE}"/>
            </c:ext>
          </c:extLst>
        </c:ser>
        <c:ser>
          <c:idx val="2"/>
          <c:order val="2"/>
          <c:tx>
            <c:strRef>
              <c:f>データシート!$A$29</c:f>
              <c:strCache>
                <c:ptCount val="1"/>
                <c:pt idx="0">
                  <c:v>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2F0-448F-A6C7-4D11C39571CE}"/>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F0-448F-A6C7-4D11C39571C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2F0-448F-A6C7-4D11C39571C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0.05</c:v>
                </c:pt>
                <c:pt idx="4">
                  <c:v>#N/A</c:v>
                </c:pt>
                <c:pt idx="5">
                  <c:v>0.04</c:v>
                </c:pt>
                <c:pt idx="6">
                  <c:v>#N/A</c:v>
                </c:pt>
                <c:pt idx="7">
                  <c:v>0.04</c:v>
                </c:pt>
                <c:pt idx="8">
                  <c:v>#N/A</c:v>
                </c:pt>
                <c:pt idx="9">
                  <c:v>0.06</c:v>
                </c:pt>
              </c:numCache>
            </c:numRef>
          </c:val>
          <c:extLst>
            <c:ext xmlns:c16="http://schemas.microsoft.com/office/drawing/2014/chart" uri="{C3380CC4-5D6E-409C-BE32-E72D297353CC}">
              <c16:uniqueId val="{00000005-B2F0-448F-A6C7-4D11C39571C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3.04</c:v>
                </c:pt>
                <c:pt idx="2">
                  <c:v>#N/A</c:v>
                </c:pt>
                <c:pt idx="3">
                  <c:v>4.03</c:v>
                </c:pt>
                <c:pt idx="4">
                  <c:v>#N/A</c:v>
                </c:pt>
                <c:pt idx="5">
                  <c:v>3.55</c:v>
                </c:pt>
                <c:pt idx="6">
                  <c:v>#N/A</c:v>
                </c:pt>
                <c:pt idx="7">
                  <c:v>4.79</c:v>
                </c:pt>
                <c:pt idx="8">
                  <c:v>#N/A</c:v>
                </c:pt>
                <c:pt idx="9">
                  <c:v>1.52</c:v>
                </c:pt>
              </c:numCache>
            </c:numRef>
          </c:val>
          <c:extLst>
            <c:ext xmlns:c16="http://schemas.microsoft.com/office/drawing/2014/chart" uri="{C3380CC4-5D6E-409C-BE32-E72D297353CC}">
              <c16:uniqueId val="{00000006-B2F0-448F-A6C7-4D11C39571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1.42</c:v>
                </c:pt>
                <c:pt idx="2">
                  <c:v>#N/A</c:v>
                </c:pt>
                <c:pt idx="3">
                  <c:v>0.99</c:v>
                </c:pt>
                <c:pt idx="4">
                  <c:v>#N/A</c:v>
                </c:pt>
                <c:pt idx="5">
                  <c:v>1.95</c:v>
                </c:pt>
                <c:pt idx="6">
                  <c:v>#N/A</c:v>
                </c:pt>
                <c:pt idx="7">
                  <c:v>1.35</c:v>
                </c:pt>
                <c:pt idx="8">
                  <c:v>#N/A</c:v>
                </c:pt>
                <c:pt idx="9">
                  <c:v>2.16</c:v>
                </c:pt>
              </c:numCache>
            </c:numRef>
          </c:val>
          <c:extLst>
            <c:ext xmlns:c16="http://schemas.microsoft.com/office/drawing/2014/chart" uri="{C3380CC4-5D6E-409C-BE32-E72D297353CC}">
              <c16:uniqueId val="{00000007-B2F0-448F-A6C7-4D11C39571CE}"/>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5.81</c:v>
                </c:pt>
                <c:pt idx="2">
                  <c:v>#N/A</c:v>
                </c:pt>
                <c:pt idx="3">
                  <c:v>5.35</c:v>
                </c:pt>
                <c:pt idx="4">
                  <c:v>#N/A</c:v>
                </c:pt>
                <c:pt idx="5">
                  <c:v>5.5</c:v>
                </c:pt>
                <c:pt idx="6">
                  <c:v>#N/A</c:v>
                </c:pt>
                <c:pt idx="7">
                  <c:v>5.53</c:v>
                </c:pt>
                <c:pt idx="8">
                  <c:v>#N/A</c:v>
                </c:pt>
                <c:pt idx="9">
                  <c:v>5.09</c:v>
                </c:pt>
              </c:numCache>
            </c:numRef>
          </c:val>
          <c:extLst>
            <c:ext xmlns:c16="http://schemas.microsoft.com/office/drawing/2014/chart" uri="{C3380CC4-5D6E-409C-BE32-E72D297353CC}">
              <c16:uniqueId val="{00000008-B2F0-448F-A6C7-4D11C39571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5.19</c:v>
                </c:pt>
                <c:pt idx="2">
                  <c:v>#N/A</c:v>
                </c:pt>
                <c:pt idx="3">
                  <c:v>7.3</c:v>
                </c:pt>
                <c:pt idx="4">
                  <c:v>#N/A</c:v>
                </c:pt>
                <c:pt idx="5">
                  <c:v>6.77</c:v>
                </c:pt>
                <c:pt idx="6">
                  <c:v>#N/A</c:v>
                </c:pt>
                <c:pt idx="7">
                  <c:v>8.7200000000000006</c:v>
                </c:pt>
                <c:pt idx="8">
                  <c:v>#N/A</c:v>
                </c:pt>
                <c:pt idx="9">
                  <c:v>7.28</c:v>
                </c:pt>
              </c:numCache>
            </c:numRef>
          </c:val>
          <c:extLst>
            <c:ext xmlns:c16="http://schemas.microsoft.com/office/drawing/2014/chart" uri="{C3380CC4-5D6E-409C-BE32-E72D297353CC}">
              <c16:uniqueId val="{00000009-B2F0-448F-A6C7-4D11C39571CE}"/>
            </c:ext>
          </c:extLst>
        </c:ser>
        <c:dLbls>
          <c:showLegendKey val="0"/>
          <c:showVal val="0"/>
          <c:showCatName val="0"/>
          <c:showSerName val="0"/>
          <c:showPercent val="0"/>
          <c:showBubbleSize val="0"/>
        </c:dLbls>
        <c:gapWidth val="150"/>
        <c:overlap val="100"/>
        <c:axId val="413037128"/>
        <c:axId val="413037520"/>
      </c:barChart>
      <c:catAx>
        <c:axId val="41303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037520"/>
        <c:crosses val="autoZero"/>
        <c:auto val="1"/>
        <c:lblAlgn val="ctr"/>
        <c:lblOffset val="100"/>
        <c:tickLblSkip val="1"/>
        <c:tickMarkSkip val="1"/>
        <c:noMultiLvlLbl val="0"/>
      </c:catAx>
      <c:valAx>
        <c:axId val="41303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037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475</c:v>
                </c:pt>
                <c:pt idx="5">
                  <c:v>608</c:v>
                </c:pt>
                <c:pt idx="8">
                  <c:v>621</c:v>
                </c:pt>
                <c:pt idx="11">
                  <c:v>648</c:v>
                </c:pt>
                <c:pt idx="14">
                  <c:v>652</c:v>
                </c:pt>
              </c:numCache>
            </c:numRef>
          </c:val>
          <c:extLst>
            <c:ext xmlns:c16="http://schemas.microsoft.com/office/drawing/2014/chart" uri="{C3380CC4-5D6E-409C-BE32-E72D297353CC}">
              <c16:uniqueId val="{00000000-7119-493D-9141-8ED852B315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19-493D-9141-8ED852B315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20</c:v>
                </c:pt>
                <c:pt idx="6">
                  <c:v>19</c:v>
                </c:pt>
                <c:pt idx="9">
                  <c:v>19</c:v>
                </c:pt>
                <c:pt idx="12">
                  <c:v>19</c:v>
                </c:pt>
              </c:numCache>
            </c:numRef>
          </c:val>
          <c:extLst>
            <c:ext xmlns:c16="http://schemas.microsoft.com/office/drawing/2014/chart" uri="{C3380CC4-5D6E-409C-BE32-E72D297353CC}">
              <c16:uniqueId val="{00000002-7119-493D-9141-8ED852B315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46</c:v>
                </c:pt>
                <c:pt idx="3">
                  <c:v>43</c:v>
                </c:pt>
                <c:pt idx="6">
                  <c:v>35</c:v>
                </c:pt>
                <c:pt idx="9">
                  <c:v>28</c:v>
                </c:pt>
                <c:pt idx="12">
                  <c:v>26</c:v>
                </c:pt>
              </c:numCache>
            </c:numRef>
          </c:val>
          <c:extLst>
            <c:ext xmlns:c16="http://schemas.microsoft.com/office/drawing/2014/chart" uri="{C3380CC4-5D6E-409C-BE32-E72D297353CC}">
              <c16:uniqueId val="{00000003-7119-493D-9141-8ED852B315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72</c:v>
                </c:pt>
                <c:pt idx="3">
                  <c:v>72</c:v>
                </c:pt>
                <c:pt idx="6">
                  <c:v>72</c:v>
                </c:pt>
                <c:pt idx="9">
                  <c:v>83</c:v>
                </c:pt>
                <c:pt idx="12">
                  <c:v>70</c:v>
                </c:pt>
              </c:numCache>
            </c:numRef>
          </c:val>
          <c:extLst>
            <c:ext xmlns:c16="http://schemas.microsoft.com/office/drawing/2014/chart" uri="{C3380CC4-5D6E-409C-BE32-E72D297353CC}">
              <c16:uniqueId val="{00000004-7119-493D-9141-8ED852B315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19-493D-9141-8ED852B315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19-493D-9141-8ED852B315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627</c:v>
                </c:pt>
                <c:pt idx="3">
                  <c:v>726</c:v>
                </c:pt>
                <c:pt idx="6">
                  <c:v>729</c:v>
                </c:pt>
                <c:pt idx="9">
                  <c:v>759</c:v>
                </c:pt>
                <c:pt idx="12">
                  <c:v>785</c:v>
                </c:pt>
              </c:numCache>
            </c:numRef>
          </c:val>
          <c:extLst>
            <c:ext xmlns:c16="http://schemas.microsoft.com/office/drawing/2014/chart" uri="{C3380CC4-5D6E-409C-BE32-E72D297353CC}">
              <c16:uniqueId val="{00000007-7119-493D-9141-8ED852B3155B}"/>
            </c:ext>
          </c:extLst>
        </c:ser>
        <c:dLbls>
          <c:showLegendKey val="0"/>
          <c:showVal val="0"/>
          <c:showCatName val="0"/>
          <c:showSerName val="0"/>
          <c:showPercent val="0"/>
          <c:showBubbleSize val="0"/>
        </c:dLbls>
        <c:gapWidth val="100"/>
        <c:overlap val="100"/>
        <c:axId val="413038304"/>
        <c:axId val="413038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290</c:v>
                </c:pt>
                <c:pt idx="2">
                  <c:v>#N/A</c:v>
                </c:pt>
                <c:pt idx="3">
                  <c:v>#N/A</c:v>
                </c:pt>
                <c:pt idx="4">
                  <c:v>253</c:v>
                </c:pt>
                <c:pt idx="5">
                  <c:v>#N/A</c:v>
                </c:pt>
                <c:pt idx="6">
                  <c:v>#N/A</c:v>
                </c:pt>
                <c:pt idx="7">
                  <c:v>234</c:v>
                </c:pt>
                <c:pt idx="8">
                  <c:v>#N/A</c:v>
                </c:pt>
                <c:pt idx="9">
                  <c:v>#N/A</c:v>
                </c:pt>
                <c:pt idx="10">
                  <c:v>241</c:v>
                </c:pt>
                <c:pt idx="11">
                  <c:v>#N/A</c:v>
                </c:pt>
                <c:pt idx="12">
                  <c:v>#N/A</c:v>
                </c:pt>
                <c:pt idx="13">
                  <c:v>248</c:v>
                </c:pt>
                <c:pt idx="14">
                  <c:v>#N/A</c:v>
                </c:pt>
              </c:numCache>
            </c:numRef>
          </c:val>
          <c:smooth val="0"/>
          <c:extLst>
            <c:ext xmlns:c16="http://schemas.microsoft.com/office/drawing/2014/chart" uri="{C3380CC4-5D6E-409C-BE32-E72D297353CC}">
              <c16:uniqueId val="{00000008-7119-493D-9141-8ED852B3155B}"/>
            </c:ext>
          </c:extLst>
        </c:ser>
        <c:dLbls>
          <c:showLegendKey val="0"/>
          <c:showVal val="0"/>
          <c:showCatName val="0"/>
          <c:showSerName val="0"/>
          <c:showPercent val="0"/>
          <c:showBubbleSize val="0"/>
        </c:dLbls>
        <c:marker val="1"/>
        <c:smooth val="0"/>
        <c:axId val="413038304"/>
        <c:axId val="413038696"/>
      </c:lineChart>
      <c:catAx>
        <c:axId val="41303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038696"/>
        <c:crosses val="autoZero"/>
        <c:auto val="1"/>
        <c:lblAlgn val="ctr"/>
        <c:lblOffset val="100"/>
        <c:tickLblSkip val="1"/>
        <c:tickMarkSkip val="1"/>
        <c:noMultiLvlLbl val="0"/>
      </c:catAx>
      <c:valAx>
        <c:axId val="413038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03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5137</c:v>
                </c:pt>
                <c:pt idx="5">
                  <c:v>5083</c:v>
                </c:pt>
                <c:pt idx="8">
                  <c:v>5236</c:v>
                </c:pt>
                <c:pt idx="11">
                  <c:v>5186</c:v>
                </c:pt>
                <c:pt idx="14">
                  <c:v>5257</c:v>
                </c:pt>
              </c:numCache>
            </c:numRef>
          </c:val>
          <c:extLst>
            <c:ext xmlns:c16="http://schemas.microsoft.com/office/drawing/2014/chart" uri="{C3380CC4-5D6E-409C-BE32-E72D297353CC}">
              <c16:uniqueId val="{00000000-1D9A-48F9-8A77-BF2AF23615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1993</c:v>
                </c:pt>
                <c:pt idx="5">
                  <c:v>1928</c:v>
                </c:pt>
                <c:pt idx="8">
                  <c:v>1832</c:v>
                </c:pt>
                <c:pt idx="11">
                  <c:v>1740</c:v>
                </c:pt>
                <c:pt idx="14">
                  <c:v>1598</c:v>
                </c:pt>
              </c:numCache>
            </c:numRef>
          </c:val>
          <c:extLst>
            <c:ext xmlns:c16="http://schemas.microsoft.com/office/drawing/2014/chart" uri="{C3380CC4-5D6E-409C-BE32-E72D297353CC}">
              <c16:uniqueId val="{00000001-1D9A-48F9-8A77-BF2AF23615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1580</c:v>
                </c:pt>
                <c:pt idx="5">
                  <c:v>1668</c:v>
                </c:pt>
                <c:pt idx="8">
                  <c:v>1603</c:v>
                </c:pt>
                <c:pt idx="11">
                  <c:v>1888</c:v>
                </c:pt>
                <c:pt idx="14">
                  <c:v>2162</c:v>
                </c:pt>
              </c:numCache>
            </c:numRef>
          </c:val>
          <c:extLst>
            <c:ext xmlns:c16="http://schemas.microsoft.com/office/drawing/2014/chart" uri="{C3380CC4-5D6E-409C-BE32-E72D297353CC}">
              <c16:uniqueId val="{00000002-1D9A-48F9-8A77-BF2AF23615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9A-48F9-8A77-BF2AF23615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9A-48F9-8A77-BF2AF23615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400</c:v>
                </c:pt>
                <c:pt idx="3">
                  <c:v>826</c:v>
                </c:pt>
                <c:pt idx="6">
                  <c:v>1135</c:v>
                </c:pt>
                <c:pt idx="9">
                  <c:v>1443</c:v>
                </c:pt>
                <c:pt idx="12">
                  <c:v>995</c:v>
                </c:pt>
              </c:numCache>
            </c:numRef>
          </c:val>
          <c:extLst>
            <c:ext xmlns:c16="http://schemas.microsoft.com/office/drawing/2014/chart" uri="{C3380CC4-5D6E-409C-BE32-E72D297353CC}">
              <c16:uniqueId val="{00000005-1D9A-48F9-8A77-BF2AF23615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1611</c:v>
                </c:pt>
                <c:pt idx="3">
                  <c:v>1541</c:v>
                </c:pt>
                <c:pt idx="6">
                  <c:v>1460</c:v>
                </c:pt>
                <c:pt idx="9">
                  <c:v>1464</c:v>
                </c:pt>
                <c:pt idx="12">
                  <c:v>1342</c:v>
                </c:pt>
              </c:numCache>
            </c:numRef>
          </c:val>
          <c:extLst>
            <c:ext xmlns:c16="http://schemas.microsoft.com/office/drawing/2014/chart" uri="{C3380CC4-5D6E-409C-BE32-E72D297353CC}">
              <c16:uniqueId val="{00000006-1D9A-48F9-8A77-BF2AF23615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170</c:v>
                </c:pt>
                <c:pt idx="3">
                  <c:v>217</c:v>
                </c:pt>
                <c:pt idx="6">
                  <c:v>258</c:v>
                </c:pt>
                <c:pt idx="9">
                  <c:v>242</c:v>
                </c:pt>
                <c:pt idx="12">
                  <c:v>235</c:v>
                </c:pt>
              </c:numCache>
            </c:numRef>
          </c:val>
          <c:extLst>
            <c:ext xmlns:c16="http://schemas.microsoft.com/office/drawing/2014/chart" uri="{C3380CC4-5D6E-409C-BE32-E72D297353CC}">
              <c16:uniqueId val="{00000007-1D9A-48F9-8A77-BF2AF23615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894</c:v>
                </c:pt>
                <c:pt idx="3">
                  <c:v>838</c:v>
                </c:pt>
                <c:pt idx="6">
                  <c:v>785</c:v>
                </c:pt>
                <c:pt idx="9">
                  <c:v>769</c:v>
                </c:pt>
                <c:pt idx="12">
                  <c:v>758</c:v>
                </c:pt>
              </c:numCache>
            </c:numRef>
          </c:val>
          <c:extLst>
            <c:ext xmlns:c16="http://schemas.microsoft.com/office/drawing/2014/chart" uri="{C3380CC4-5D6E-409C-BE32-E72D297353CC}">
              <c16:uniqueId val="{00000008-1D9A-48F9-8A77-BF2AF23615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148</c:v>
                </c:pt>
                <c:pt idx="3">
                  <c:v>129</c:v>
                </c:pt>
                <c:pt idx="6">
                  <c:v>109</c:v>
                </c:pt>
                <c:pt idx="9">
                  <c:v>90</c:v>
                </c:pt>
                <c:pt idx="12">
                  <c:v>70</c:v>
                </c:pt>
              </c:numCache>
            </c:numRef>
          </c:val>
          <c:extLst>
            <c:ext xmlns:c16="http://schemas.microsoft.com/office/drawing/2014/chart" uri="{C3380CC4-5D6E-409C-BE32-E72D297353CC}">
              <c16:uniqueId val="{00000009-1D9A-48F9-8A77-BF2AF23615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8186</c:v>
                </c:pt>
                <c:pt idx="3">
                  <c:v>8244</c:v>
                </c:pt>
                <c:pt idx="6">
                  <c:v>8247</c:v>
                </c:pt>
                <c:pt idx="9">
                  <c:v>8062</c:v>
                </c:pt>
                <c:pt idx="12">
                  <c:v>7949</c:v>
                </c:pt>
              </c:numCache>
            </c:numRef>
          </c:val>
          <c:extLst>
            <c:ext xmlns:c16="http://schemas.microsoft.com/office/drawing/2014/chart" uri="{C3380CC4-5D6E-409C-BE32-E72D297353CC}">
              <c16:uniqueId val="{0000000A-1D9A-48F9-8A77-BF2AF23615EA}"/>
            </c:ext>
          </c:extLst>
        </c:ser>
        <c:dLbls>
          <c:showLegendKey val="0"/>
          <c:showVal val="0"/>
          <c:showCatName val="0"/>
          <c:showSerName val="0"/>
          <c:showPercent val="0"/>
          <c:showBubbleSize val="0"/>
        </c:dLbls>
        <c:gapWidth val="100"/>
        <c:overlap val="100"/>
        <c:axId val="414659240"/>
        <c:axId val="41465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2700</c:v>
                </c:pt>
                <c:pt idx="2">
                  <c:v>#N/A</c:v>
                </c:pt>
                <c:pt idx="3">
                  <c:v>#N/A</c:v>
                </c:pt>
                <c:pt idx="4">
                  <c:v>3117</c:v>
                </c:pt>
                <c:pt idx="5">
                  <c:v>#N/A</c:v>
                </c:pt>
                <c:pt idx="6">
                  <c:v>#N/A</c:v>
                </c:pt>
                <c:pt idx="7">
                  <c:v>3324</c:v>
                </c:pt>
                <c:pt idx="8">
                  <c:v>#N/A</c:v>
                </c:pt>
                <c:pt idx="9">
                  <c:v>#N/A</c:v>
                </c:pt>
                <c:pt idx="10">
                  <c:v>3255</c:v>
                </c:pt>
                <c:pt idx="11">
                  <c:v>#N/A</c:v>
                </c:pt>
                <c:pt idx="12">
                  <c:v>#N/A</c:v>
                </c:pt>
                <c:pt idx="13">
                  <c:v>2331</c:v>
                </c:pt>
                <c:pt idx="14">
                  <c:v>#N/A</c:v>
                </c:pt>
              </c:numCache>
            </c:numRef>
          </c:val>
          <c:smooth val="0"/>
          <c:extLst>
            <c:ext xmlns:c16="http://schemas.microsoft.com/office/drawing/2014/chart" uri="{C3380CC4-5D6E-409C-BE32-E72D297353CC}">
              <c16:uniqueId val="{0000000B-1D9A-48F9-8A77-BF2AF23615EA}"/>
            </c:ext>
          </c:extLst>
        </c:ser>
        <c:dLbls>
          <c:showLegendKey val="0"/>
          <c:showVal val="0"/>
          <c:showCatName val="0"/>
          <c:showSerName val="0"/>
          <c:showPercent val="0"/>
          <c:showBubbleSize val="0"/>
        </c:dLbls>
        <c:marker val="1"/>
        <c:smooth val="0"/>
        <c:axId val="414659240"/>
        <c:axId val="414659632"/>
      </c:lineChart>
      <c:catAx>
        <c:axId val="41465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659632"/>
        <c:crosses val="autoZero"/>
        <c:auto val="1"/>
        <c:lblAlgn val="ctr"/>
        <c:lblOffset val="100"/>
        <c:tickLblSkip val="1"/>
        <c:tickMarkSkip val="1"/>
        <c:noMultiLvlLbl val="0"/>
      </c:catAx>
      <c:valAx>
        <c:axId val="41465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65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859</c:v>
                </c:pt>
                <c:pt idx="1">
                  <c:v>939</c:v>
                </c:pt>
                <c:pt idx="2">
                  <c:v>1112</c:v>
                </c:pt>
              </c:numCache>
            </c:numRef>
          </c:val>
          <c:extLst>
            <c:ext xmlns:c16="http://schemas.microsoft.com/office/drawing/2014/chart" uri="{C3380CC4-5D6E-409C-BE32-E72D297353CC}">
              <c16:uniqueId val="{00000000-9A87-48F9-AE97-80DC855601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9A87-48F9-AE97-80DC855601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867</c:v>
                </c:pt>
                <c:pt idx="1">
                  <c:v>1206</c:v>
                </c:pt>
                <c:pt idx="2">
                  <c:v>1292</c:v>
                </c:pt>
              </c:numCache>
            </c:numRef>
          </c:val>
          <c:extLst>
            <c:ext xmlns:c16="http://schemas.microsoft.com/office/drawing/2014/chart" uri="{C3380CC4-5D6E-409C-BE32-E72D297353CC}">
              <c16:uniqueId val="{00000002-9A87-48F9-AE97-80DC85560176}"/>
            </c:ext>
          </c:extLst>
        </c:ser>
        <c:dLbls>
          <c:showLegendKey val="0"/>
          <c:showVal val="0"/>
          <c:showCatName val="0"/>
          <c:showSerName val="0"/>
          <c:showPercent val="0"/>
          <c:showBubbleSize val="0"/>
        </c:dLbls>
        <c:gapWidth val="120"/>
        <c:overlap val="100"/>
        <c:axId val="414904944"/>
        <c:axId val="414905336"/>
      </c:barChart>
      <c:catAx>
        <c:axId val="41490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4905336"/>
        <c:crosses val="autoZero"/>
        <c:auto val="1"/>
        <c:lblAlgn val="ctr"/>
        <c:lblOffset val="100"/>
        <c:tickLblSkip val="1"/>
        <c:tickMarkSkip val="1"/>
        <c:noMultiLvlLbl val="0"/>
      </c:catAx>
      <c:valAx>
        <c:axId val="414905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490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元利償還金等は、建設事業に係る既発債の償還が徐々に完了し減少傾向にあったが、平成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年度から継続的に発行している病院事業に係る地方債の償還に伴う増額等により前年度比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算入公債費等は、財政状況を考慮し新規借入の抑制に努めてきた結果近年減少傾向にあったが、基準財政需要額に算入された病院事業に係る地方債の元利償還金の増額等により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公債費は今後も増額することが見込まれるが、対象事業を精査し借入を必要最小限にとどめる。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債の計画的な償還を行うための積立である減債基金については、経済事情の変動等により財源が不足する場合や償還期限を繰り上げて行う町債の償還を行う必要がある場合等を見据え一定規模の額の確保が必要であり、その額においては今後検証をし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一般会計等に係る地方債現在高は、地方債抑制による発行額の減と元金償還額の増により前年度比▲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設立法人等の負債額等負担見込額は、地方独立行政法人東金九十九里地域医療センターの繰越欠損金の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額により前年度比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充当可能基金は、財政調整基金の増により前年度比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の増額となった。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将来負担比率は増加傾向にあったが、地方債現在高の減及び充当可能基金の増により前年度比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の改善となった。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千葉県九十九里町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年度末における基金全体の残高は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２，４１２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２５９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１２．０％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）の増額となった。増額となった主な内容は、財政調整基金で前年度比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１７３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１８．４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％）、その他特定目的基金で前年度比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％）の増額によるもの。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これは、税徴収対策による税収の増、経費削減等による歳計剰余金の増額となった。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は、人口減少及び少子高齢化に伴う自主財源（税収等）の減収や公共施設の老朽化に伴う更新や改修が今後見込まれる中、財政調整基金やその他特定の目的をもった基金のあり方について、検証し適正な残高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「東千葉メディカルセンター整備事業基金」・・・東千葉メディカルセンターの整備に係る町債の償還に必要な財源に充てるため。</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「ふるさと福祉基金」・・・社会福祉事業の財源に充てるため。</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「庁舎建設基金」・・・九十九里町庁舎の建設又は改築に必要な経費の財源に充てるため。</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その他特定目的基金における平成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１，２９２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平成２８年度比４２５</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４９．０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％）の増となった。主に東千葉メディカルセンター整備事業基金が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平成２８</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３５５</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５６．２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％）の増（地方債償還額の増に伴うもの）、庁舎建設基金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７５</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百万円（皆増）の増によるものである。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全体の残高は今後、増加傾向の見込みである。主な理由としては東千葉メディカルセンター整備事業基金で病院事業における地方債償還額の増加、庁舎建設基金では当面の間、財政状況を勘案し確実に積み立てを行っていく必要がある。それぞれの使途に沿った管理をし必要な財源に充てるため適正な財源の確保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１，１１２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１７３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１８．４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これは、税徴収対策による税収の増、経費削減による歳計剰余金の増額等の理由により増額となった。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間の財源の不均衡を調整するため設置している基金であるため、人口減少等による税収減、公共施設の老朽化対策、社会保障経費の増大に備え、一定規模の残高の確保をしていく必要があり、その額においては今後検証を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減債基金における平成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年度末残高は８百万円となり、前年度と同額となった。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計画的な償還を行うための積立である減債基金については、経済事情の変動等により財源が不足する場合や償還期限を繰り上げて行う町債の償還を行う必要がある場合等を見据え一定規模の額の確保が必要であり、その額においては今後検証を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16,007
15,664
24.46
7,199,634
6,914,054
284,189
3,902,791
7,949,239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財政力指数は、類似団体内平均値を下回る結果となった。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人口減少や町内に主要産業がないこと等の理由から財政基盤が弱いことを示している。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歳出については、緊急性、必要性、有効性を十分に検証し、事業を取捨選択することで投資的経費を削減するとともに、公共施設の統廃合を図り維持管理経費の削減に努める。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歳入については、税収等の最大限の確保に取り組み、財政基盤の強化に努める。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xdr:cNvCxnSpPr/>
      </xdr:nvCxnSpPr>
      <xdr:spPr>
        <a:xfrm flipV="1">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140305</xdr:rowOff>
    </xdr:to>
    <xdr:cxnSp macro="">
      <xdr:nvCxnSpPr>
        <xdr:cNvPr id="73" name="直線コネクタ 72"/>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140305</xdr:rowOff>
    </xdr:to>
    <xdr:cxnSp macro="">
      <xdr:nvCxnSpPr>
        <xdr:cNvPr id="76" name="直線コネクタ 75"/>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140305</xdr:rowOff>
    </xdr:to>
    <xdr:cxnSp macro="">
      <xdr:nvCxnSpPr>
        <xdr:cNvPr id="79" name="直線コネクタ 78"/>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0"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92" name="テキスト ボックス 91"/>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4432</xdr:rowOff>
    </xdr:from>
    <xdr:ext cx="762000" cy="259045"/>
    <xdr:sp macro="" textlink="">
      <xdr:nvSpPr>
        <xdr:cNvPr id="94" name="テキスト ボックス 93"/>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4432</xdr:rowOff>
    </xdr:from>
    <xdr:ext cx="762000" cy="259045"/>
    <xdr:sp macro="" textlink="">
      <xdr:nvSpPr>
        <xdr:cNvPr id="98" name="テキスト ボックス 97"/>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公債</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費、物件費、補助費等の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により経常的経費充当一般財源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分子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増加し、地方税、地方交付税</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により経常一般財源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分母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0.95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した。分子の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と分母の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により、当該比率は前年度比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回る結果となったが、引き続き経常経費の削減、経常一般財源の確保に取り組み、財政基盤の強化に努める。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168547</xdr:rowOff>
    </xdr:from>
    <xdr:to>
      <xdr:col>23</xdr:col>
      <xdr:colOff>133350</xdr:colOff>
      <xdr:row>63</xdr:row>
      <xdr:rowOff>28122</xdr:rowOff>
    </xdr:to>
    <xdr:cxnSp macro="">
      <xdr:nvCxnSpPr>
        <xdr:cNvPr id="135" name="直線コネクタ 134"/>
        <xdr:cNvCxnSpPr/>
      </xdr:nvCxnSpPr>
      <xdr:spPr>
        <a:xfrm>
          <a:off x="4114800" y="1079844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168547</xdr:rowOff>
    </xdr:from>
    <xdr:to>
      <xdr:col>19</xdr:col>
      <xdr:colOff>133350</xdr:colOff>
      <xdr:row>63</xdr:row>
      <xdr:rowOff>110853</xdr:rowOff>
    </xdr:to>
    <xdr:cxnSp macro="">
      <xdr:nvCxnSpPr>
        <xdr:cNvPr id="138" name="直線コネクタ 137"/>
        <xdr:cNvCxnSpPr/>
      </xdr:nvCxnSpPr>
      <xdr:spPr>
        <a:xfrm flipV="1">
          <a:off x="3225800" y="1079844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52251</xdr:rowOff>
    </xdr:from>
    <xdr:to>
      <xdr:col>15</xdr:col>
      <xdr:colOff>82550</xdr:colOff>
      <xdr:row>63</xdr:row>
      <xdr:rowOff>110853</xdr:rowOff>
    </xdr:to>
    <xdr:cxnSp macro="">
      <xdr:nvCxnSpPr>
        <xdr:cNvPr id="141" name="直線コネクタ 140"/>
        <xdr:cNvCxnSpPr/>
      </xdr:nvCxnSpPr>
      <xdr:spPr>
        <a:xfrm>
          <a:off x="2336800" y="1085360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52251</xdr:rowOff>
    </xdr:from>
    <xdr:to>
      <xdr:col>11</xdr:col>
      <xdr:colOff>31750</xdr:colOff>
      <xdr:row>64</xdr:row>
      <xdr:rowOff>1451</xdr:rowOff>
    </xdr:to>
    <xdr:cxnSp macro="">
      <xdr:nvCxnSpPr>
        <xdr:cNvPr id="144" name="直線コネクタ 143"/>
        <xdr:cNvCxnSpPr/>
      </xdr:nvCxnSpPr>
      <xdr:spPr>
        <a:xfrm flipV="1">
          <a:off x="1447800" y="1085360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40839</xdr:rowOff>
    </xdr:from>
    <xdr:ext cx="762000" cy="259045"/>
    <xdr:sp macro="" textlink="">
      <xdr:nvSpPr>
        <xdr:cNvPr id="146" name="テキスト ボックス 145"/>
        <xdr:cNvSpPr txBox="1"/>
      </xdr:nvSpPr>
      <xdr:spPr>
        <a:xfrm>
          <a:off x="1955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54" name="楕円 153"/>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165299</xdr:rowOff>
    </xdr:from>
    <xdr:ext cx="762000" cy="259045"/>
    <xdr:sp macro="" textlink="">
      <xdr:nvSpPr>
        <xdr:cNvPr id="155" name="財政構造の弾力性該当値テキスト"/>
        <xdr:cNvSpPr txBox="1"/>
      </xdr:nvSpPr>
      <xdr:spPr>
        <a:xfrm>
          <a:off x="50419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117747</xdr:rowOff>
    </xdr:from>
    <xdr:to>
      <xdr:col>19</xdr:col>
      <xdr:colOff>184150</xdr:colOff>
      <xdr:row>63</xdr:row>
      <xdr:rowOff>47897</xdr:rowOff>
    </xdr:to>
    <xdr:sp macro="" textlink="">
      <xdr:nvSpPr>
        <xdr:cNvPr id="156" name="楕円 155"/>
        <xdr:cNvSpPr/>
      </xdr:nvSpPr>
      <xdr:spPr>
        <a:xfrm>
          <a:off x="4064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58074</xdr:rowOff>
    </xdr:from>
    <xdr:ext cx="736600" cy="259045"/>
    <xdr:sp macro="" textlink="">
      <xdr:nvSpPr>
        <xdr:cNvPr id="157" name="テキスト ボックス 156"/>
        <xdr:cNvSpPr txBox="1"/>
      </xdr:nvSpPr>
      <xdr:spPr>
        <a:xfrm>
          <a:off x="3733800" y="1051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60053</xdr:rowOff>
    </xdr:from>
    <xdr:to>
      <xdr:col>15</xdr:col>
      <xdr:colOff>133350</xdr:colOff>
      <xdr:row>63</xdr:row>
      <xdr:rowOff>161653</xdr:rowOff>
    </xdr:to>
    <xdr:sp macro="" textlink="">
      <xdr:nvSpPr>
        <xdr:cNvPr id="158" name="楕円 157"/>
        <xdr:cNvSpPr/>
      </xdr:nvSpPr>
      <xdr:spPr>
        <a:xfrm>
          <a:off x="3175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380</xdr:rowOff>
    </xdr:from>
    <xdr:ext cx="762000" cy="259045"/>
    <xdr:sp macro="" textlink="">
      <xdr:nvSpPr>
        <xdr:cNvPr id="159" name="テキスト ボックス 158"/>
        <xdr:cNvSpPr txBox="1"/>
      </xdr:nvSpPr>
      <xdr:spPr>
        <a:xfrm>
          <a:off x="2844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1451</xdr:rowOff>
    </xdr:from>
    <xdr:to>
      <xdr:col>11</xdr:col>
      <xdr:colOff>82550</xdr:colOff>
      <xdr:row>63</xdr:row>
      <xdr:rowOff>103051</xdr:rowOff>
    </xdr:to>
    <xdr:sp macro="" textlink="">
      <xdr:nvSpPr>
        <xdr:cNvPr id="160" name="楕円 159"/>
        <xdr:cNvSpPr/>
      </xdr:nvSpPr>
      <xdr:spPr>
        <a:xfrm>
          <a:off x="2286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87828</xdr:rowOff>
    </xdr:from>
    <xdr:ext cx="762000" cy="259045"/>
    <xdr:sp macro="" textlink="">
      <xdr:nvSpPr>
        <xdr:cNvPr id="161" name="テキスト ボックス 160"/>
        <xdr:cNvSpPr txBox="1"/>
      </xdr:nvSpPr>
      <xdr:spPr>
        <a:xfrm>
          <a:off x="1955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122101</xdr:rowOff>
    </xdr:from>
    <xdr:to>
      <xdr:col>7</xdr:col>
      <xdr:colOff>31750</xdr:colOff>
      <xdr:row>64</xdr:row>
      <xdr:rowOff>52251</xdr:rowOff>
    </xdr:to>
    <xdr:sp macro="" textlink="">
      <xdr:nvSpPr>
        <xdr:cNvPr id="162" name="楕円 161"/>
        <xdr:cNvSpPr/>
      </xdr:nvSpPr>
      <xdr:spPr>
        <a:xfrm>
          <a:off x="1397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37028</xdr:rowOff>
    </xdr:from>
    <xdr:ext cx="762000" cy="259045"/>
    <xdr:sp macro="" textlink="">
      <xdr:nvSpPr>
        <xdr:cNvPr id="163" name="テキスト ボックス 162"/>
        <xdr:cNvSpPr txBox="1"/>
      </xdr:nvSpPr>
      <xdr:spPr>
        <a:xfrm>
          <a:off x="1066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人当たり人件費決算額は、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災害に係る時間外手当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の減額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％、物件費決算額は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健康増進計画策定業務委託料の増額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額となり、結果として人口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人当たり人件費・物件費等決算額は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継続的に類似団体内平均値を下回っており、今後も現状を維持するよう努める。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34778</xdr:rowOff>
    </xdr:from>
    <xdr:to>
      <xdr:col>23</xdr:col>
      <xdr:colOff>133350</xdr:colOff>
      <xdr:row>81</xdr:row>
      <xdr:rowOff>38303</xdr:rowOff>
    </xdr:to>
    <xdr:cxnSp macro="">
      <xdr:nvCxnSpPr>
        <xdr:cNvPr id="199" name="直線コネクタ 198"/>
        <xdr:cNvCxnSpPr/>
      </xdr:nvCxnSpPr>
      <xdr:spPr>
        <a:xfrm>
          <a:off x="4114800" y="13922228"/>
          <a:ext cx="8382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34778</xdr:rowOff>
    </xdr:from>
    <xdr:to>
      <xdr:col>19</xdr:col>
      <xdr:colOff>133350</xdr:colOff>
      <xdr:row>81</xdr:row>
      <xdr:rowOff>36446</xdr:rowOff>
    </xdr:to>
    <xdr:cxnSp macro="">
      <xdr:nvCxnSpPr>
        <xdr:cNvPr id="202" name="直線コネクタ 201"/>
        <xdr:cNvCxnSpPr/>
      </xdr:nvCxnSpPr>
      <xdr:spPr>
        <a:xfrm flipV="1">
          <a:off x="3225800" y="13922228"/>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36446</xdr:rowOff>
    </xdr:from>
    <xdr:to>
      <xdr:col>15</xdr:col>
      <xdr:colOff>82550</xdr:colOff>
      <xdr:row>81</xdr:row>
      <xdr:rowOff>36533</xdr:rowOff>
    </xdr:to>
    <xdr:cxnSp macro="">
      <xdr:nvCxnSpPr>
        <xdr:cNvPr id="205" name="直線コネクタ 204"/>
        <xdr:cNvCxnSpPr/>
      </xdr:nvCxnSpPr>
      <xdr:spPr>
        <a:xfrm flipV="1">
          <a:off x="2336800" y="13923896"/>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34931</xdr:rowOff>
    </xdr:from>
    <xdr:to>
      <xdr:col>11</xdr:col>
      <xdr:colOff>31750</xdr:colOff>
      <xdr:row>81</xdr:row>
      <xdr:rowOff>36533</xdr:rowOff>
    </xdr:to>
    <xdr:cxnSp macro="">
      <xdr:nvCxnSpPr>
        <xdr:cNvPr id="208" name="直線コネクタ 207"/>
        <xdr:cNvCxnSpPr/>
      </xdr:nvCxnSpPr>
      <xdr:spPr>
        <a:xfrm>
          <a:off x="1447800" y="13922381"/>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150813</xdr:rowOff>
    </xdr:from>
    <xdr:ext cx="762000" cy="259045"/>
    <xdr:sp macro="" textlink="">
      <xdr:nvSpPr>
        <xdr:cNvPr id="210" name="テキスト ボックス 209"/>
        <xdr:cNvSpPr txBox="1"/>
      </xdr:nvSpPr>
      <xdr:spPr>
        <a:xfrm>
          <a:off x="1955800" y="140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158953</xdr:rowOff>
    </xdr:from>
    <xdr:to>
      <xdr:col>23</xdr:col>
      <xdr:colOff>184150</xdr:colOff>
      <xdr:row>81</xdr:row>
      <xdr:rowOff>89103</xdr:rowOff>
    </xdr:to>
    <xdr:sp macro="" textlink="">
      <xdr:nvSpPr>
        <xdr:cNvPr id="218" name="楕円 217"/>
        <xdr:cNvSpPr/>
      </xdr:nvSpPr>
      <xdr:spPr>
        <a:xfrm>
          <a:off x="4902200" y="1387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80230</xdr:rowOff>
    </xdr:from>
    <xdr:ext cx="762000" cy="259045"/>
    <xdr:sp macro="" textlink="">
      <xdr:nvSpPr>
        <xdr:cNvPr id="219" name="人件費・物件費等の状況該当値テキスト"/>
        <xdr:cNvSpPr txBox="1"/>
      </xdr:nvSpPr>
      <xdr:spPr>
        <a:xfrm>
          <a:off x="5041900" y="1379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155428</xdr:rowOff>
    </xdr:from>
    <xdr:to>
      <xdr:col>19</xdr:col>
      <xdr:colOff>184150</xdr:colOff>
      <xdr:row>81</xdr:row>
      <xdr:rowOff>85578</xdr:rowOff>
    </xdr:to>
    <xdr:sp macro="" textlink="">
      <xdr:nvSpPr>
        <xdr:cNvPr id="220" name="楕円 219"/>
        <xdr:cNvSpPr/>
      </xdr:nvSpPr>
      <xdr:spPr>
        <a:xfrm>
          <a:off x="4064000" y="138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95755</xdr:rowOff>
    </xdr:from>
    <xdr:ext cx="736600" cy="259045"/>
    <xdr:sp macro="" textlink="">
      <xdr:nvSpPr>
        <xdr:cNvPr id="221" name="テキスト ボックス 220"/>
        <xdr:cNvSpPr txBox="1"/>
      </xdr:nvSpPr>
      <xdr:spPr>
        <a:xfrm>
          <a:off x="3733800" y="136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157096</xdr:rowOff>
    </xdr:from>
    <xdr:to>
      <xdr:col>15</xdr:col>
      <xdr:colOff>133350</xdr:colOff>
      <xdr:row>81</xdr:row>
      <xdr:rowOff>87246</xdr:rowOff>
    </xdr:to>
    <xdr:sp macro="" textlink="">
      <xdr:nvSpPr>
        <xdr:cNvPr id="222" name="楕円 221"/>
        <xdr:cNvSpPr/>
      </xdr:nvSpPr>
      <xdr:spPr>
        <a:xfrm>
          <a:off x="3175000" y="138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97423</xdr:rowOff>
    </xdr:from>
    <xdr:ext cx="762000" cy="259045"/>
    <xdr:sp macro="" textlink="">
      <xdr:nvSpPr>
        <xdr:cNvPr id="223" name="テキスト ボックス 222"/>
        <xdr:cNvSpPr txBox="1"/>
      </xdr:nvSpPr>
      <xdr:spPr>
        <a:xfrm>
          <a:off x="2844800" y="136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157183</xdr:rowOff>
    </xdr:from>
    <xdr:to>
      <xdr:col>11</xdr:col>
      <xdr:colOff>82550</xdr:colOff>
      <xdr:row>81</xdr:row>
      <xdr:rowOff>87333</xdr:rowOff>
    </xdr:to>
    <xdr:sp macro="" textlink="">
      <xdr:nvSpPr>
        <xdr:cNvPr id="224" name="楕円 223"/>
        <xdr:cNvSpPr/>
      </xdr:nvSpPr>
      <xdr:spPr>
        <a:xfrm>
          <a:off x="2286000" y="138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97510</xdr:rowOff>
    </xdr:from>
    <xdr:ext cx="762000" cy="259045"/>
    <xdr:sp macro="" textlink="">
      <xdr:nvSpPr>
        <xdr:cNvPr id="225" name="テキスト ボックス 224"/>
        <xdr:cNvSpPr txBox="1"/>
      </xdr:nvSpPr>
      <xdr:spPr>
        <a:xfrm>
          <a:off x="1955800" y="1364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155581</xdr:rowOff>
    </xdr:from>
    <xdr:to>
      <xdr:col>7</xdr:col>
      <xdr:colOff>31750</xdr:colOff>
      <xdr:row>81</xdr:row>
      <xdr:rowOff>85731</xdr:rowOff>
    </xdr:to>
    <xdr:sp macro="" textlink="">
      <xdr:nvSpPr>
        <xdr:cNvPr id="226" name="楕円 225"/>
        <xdr:cNvSpPr/>
      </xdr:nvSpPr>
      <xdr:spPr>
        <a:xfrm>
          <a:off x="1397000" y="138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95908</xdr:rowOff>
    </xdr:from>
    <xdr:ext cx="762000" cy="259045"/>
    <xdr:sp macro="" textlink="">
      <xdr:nvSpPr>
        <xdr:cNvPr id="227" name="テキスト ボックス 226"/>
        <xdr:cNvSpPr txBox="1"/>
      </xdr:nvSpPr>
      <xdr:spPr>
        <a:xfrm>
          <a:off x="1066800" y="1364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ラスパイレス指数は、前年度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依然として類似団体内平均値を上回る結果となった。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主な要因は、国家公務員との昇任状況の違いや職員構成の偏りが挙げられる。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今後も引き続き定員管理計画に基づき数年先を見据えた給与、職員構成の適正化を図る。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64346</xdr:rowOff>
    </xdr:to>
    <xdr:cxnSp macro="">
      <xdr:nvCxnSpPr>
        <xdr:cNvPr id="261" name="直線コネクタ 260"/>
        <xdr:cNvCxnSpPr/>
      </xdr:nvCxnSpPr>
      <xdr:spPr>
        <a:xfrm flipV="1">
          <a:off x="16179800" y="150876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64346</xdr:rowOff>
    </xdr:to>
    <xdr:cxnSp macro="">
      <xdr:nvCxnSpPr>
        <xdr:cNvPr id="264" name="直線コネクタ 263"/>
        <xdr:cNvCxnSpPr/>
      </xdr:nvCxnSpPr>
      <xdr:spPr>
        <a:xfrm>
          <a:off x="15290800" y="151358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64346</xdr:rowOff>
    </xdr:to>
    <xdr:cxnSp macro="">
      <xdr:nvCxnSpPr>
        <xdr:cNvPr id="267" name="直線コネクタ 266"/>
        <xdr:cNvCxnSpPr/>
      </xdr:nvCxnSpPr>
      <xdr:spPr>
        <a:xfrm flipV="1">
          <a:off x="14401800" y="151358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115146</xdr:rowOff>
    </xdr:from>
    <xdr:to>
      <xdr:col>68</xdr:col>
      <xdr:colOff>152400</xdr:colOff>
      <xdr:row>88</xdr:row>
      <xdr:rowOff>64346</xdr:rowOff>
    </xdr:to>
    <xdr:cxnSp macro="">
      <xdr:nvCxnSpPr>
        <xdr:cNvPr id="270" name="直線コネクタ 269"/>
        <xdr:cNvCxnSpPr/>
      </xdr:nvCxnSpPr>
      <xdr:spPr>
        <a:xfrm>
          <a:off x="13512800" y="150312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72" name="テキスト ボックス 271"/>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13546</xdr:rowOff>
    </xdr:from>
    <xdr:to>
      <xdr:col>77</xdr:col>
      <xdr:colOff>95250</xdr:colOff>
      <xdr:row>88</xdr:row>
      <xdr:rowOff>115146</xdr:rowOff>
    </xdr:to>
    <xdr:sp macro="" textlink="">
      <xdr:nvSpPr>
        <xdr:cNvPr id="282" name="楕円 281"/>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99923</xdr:rowOff>
    </xdr:from>
    <xdr:ext cx="736600" cy="259045"/>
    <xdr:sp macro="" textlink="">
      <xdr:nvSpPr>
        <xdr:cNvPr id="283" name="テキスト ボックス 282"/>
        <xdr:cNvSpPr txBox="1"/>
      </xdr:nvSpPr>
      <xdr:spPr>
        <a:xfrm>
          <a:off x="15798800" y="1518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4" name="楕円 283"/>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5" name="テキスト ボックス 284"/>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13546</xdr:rowOff>
    </xdr:from>
    <xdr:to>
      <xdr:col>68</xdr:col>
      <xdr:colOff>203200</xdr:colOff>
      <xdr:row>88</xdr:row>
      <xdr:rowOff>115146</xdr:rowOff>
    </xdr:to>
    <xdr:sp macro="" textlink="">
      <xdr:nvSpPr>
        <xdr:cNvPr id="286" name="楕円 285"/>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99923</xdr:rowOff>
    </xdr:from>
    <xdr:ext cx="762000" cy="259045"/>
    <xdr:sp macro="" textlink="">
      <xdr:nvSpPr>
        <xdr:cNvPr id="287" name="テキスト ボックス 286"/>
        <xdr:cNvSpPr txBox="1"/>
      </xdr:nvSpPr>
      <xdr:spPr>
        <a:xfrm>
          <a:off x="14020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64346</xdr:rowOff>
    </xdr:from>
    <xdr:to>
      <xdr:col>64</xdr:col>
      <xdr:colOff>152400</xdr:colOff>
      <xdr:row>87</xdr:row>
      <xdr:rowOff>165946</xdr:rowOff>
    </xdr:to>
    <xdr:sp macro="" textlink="">
      <xdr:nvSpPr>
        <xdr:cNvPr id="288" name="楕円 287"/>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150723</xdr:rowOff>
    </xdr:from>
    <xdr:ext cx="762000" cy="259045"/>
    <xdr:sp macro="" textlink="">
      <xdr:nvSpPr>
        <xdr:cNvPr id="289" name="テキスト ボックス 288"/>
        <xdr:cNvSpPr txBox="1"/>
      </xdr:nvSpPr>
      <xdr:spPr>
        <a:xfrm>
          <a:off x="13131800" y="15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人増加したが類似団体内平均値を下回る結果となった。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主な要因は、効率的な人員配置を実施することで、退職職員に対する新規採用職員の抑制を図ってきたことが挙げられる。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今後も引き続き町定員管理計画に基づき適正な定員管理に努める。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27456</xdr:rowOff>
    </xdr:to>
    <xdr:cxnSp macro="">
      <xdr:nvCxnSpPr>
        <xdr:cNvPr id="326" name="直線コネクタ 325"/>
        <xdr:cNvCxnSpPr/>
      </xdr:nvCxnSpPr>
      <xdr:spPr>
        <a:xfrm>
          <a:off x="16179800" y="10467522"/>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166733</xdr:rowOff>
    </xdr:from>
    <xdr:to>
      <xdr:col>77</xdr:col>
      <xdr:colOff>44450</xdr:colOff>
      <xdr:row>61</xdr:row>
      <xdr:rowOff>9072</xdr:rowOff>
    </xdr:to>
    <xdr:cxnSp macro="">
      <xdr:nvCxnSpPr>
        <xdr:cNvPr id="329" name="直線コネクタ 328"/>
        <xdr:cNvCxnSpPr/>
      </xdr:nvCxnSpPr>
      <xdr:spPr>
        <a:xfrm>
          <a:off x="15290800" y="1045373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37798</xdr:rowOff>
    </xdr:to>
    <xdr:cxnSp macro="">
      <xdr:nvCxnSpPr>
        <xdr:cNvPr id="332" name="直線コネクタ 331"/>
        <xdr:cNvCxnSpPr/>
      </xdr:nvCxnSpPr>
      <xdr:spPr>
        <a:xfrm flipV="1">
          <a:off x="14401800" y="1045373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15966</xdr:rowOff>
    </xdr:from>
    <xdr:to>
      <xdr:col>68</xdr:col>
      <xdr:colOff>152400</xdr:colOff>
      <xdr:row>61</xdr:row>
      <xdr:rowOff>37798</xdr:rowOff>
    </xdr:to>
    <xdr:cxnSp macro="">
      <xdr:nvCxnSpPr>
        <xdr:cNvPr id="335" name="直線コネクタ 334"/>
        <xdr:cNvCxnSpPr/>
      </xdr:nvCxnSpPr>
      <xdr:spPr>
        <a:xfrm>
          <a:off x="13512800" y="104744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20276</xdr:rowOff>
    </xdr:from>
    <xdr:ext cx="762000" cy="259045"/>
    <xdr:sp macro="" textlink="">
      <xdr:nvSpPr>
        <xdr:cNvPr id="337" name="テキスト ボックス 336"/>
        <xdr:cNvSpPr txBox="1"/>
      </xdr:nvSpPr>
      <xdr:spPr>
        <a:xfrm>
          <a:off x="14020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148106</xdr:rowOff>
    </xdr:from>
    <xdr:to>
      <xdr:col>81</xdr:col>
      <xdr:colOff>95250</xdr:colOff>
      <xdr:row>61</xdr:row>
      <xdr:rowOff>78256</xdr:rowOff>
    </xdr:to>
    <xdr:sp macro="" textlink="">
      <xdr:nvSpPr>
        <xdr:cNvPr id="345" name="楕円 344"/>
        <xdr:cNvSpPr/>
      </xdr:nvSpPr>
      <xdr:spPr>
        <a:xfrm>
          <a:off x="169672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164633</xdr:rowOff>
    </xdr:from>
    <xdr:ext cx="762000" cy="259045"/>
    <xdr:sp macro="" textlink="">
      <xdr:nvSpPr>
        <xdr:cNvPr id="346" name="定員管理の状況該当値テキスト"/>
        <xdr:cNvSpPr txBox="1"/>
      </xdr:nvSpPr>
      <xdr:spPr>
        <a:xfrm>
          <a:off x="17106900" y="102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129722</xdr:rowOff>
    </xdr:from>
    <xdr:to>
      <xdr:col>77</xdr:col>
      <xdr:colOff>95250</xdr:colOff>
      <xdr:row>61</xdr:row>
      <xdr:rowOff>59872</xdr:rowOff>
    </xdr:to>
    <xdr:sp macro="" textlink="">
      <xdr:nvSpPr>
        <xdr:cNvPr id="347" name="楕円 346"/>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48" name="テキスト ボックス 347"/>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115933</xdr:rowOff>
    </xdr:from>
    <xdr:to>
      <xdr:col>73</xdr:col>
      <xdr:colOff>44450</xdr:colOff>
      <xdr:row>61</xdr:row>
      <xdr:rowOff>46083</xdr:rowOff>
    </xdr:to>
    <xdr:sp macro="" textlink="">
      <xdr:nvSpPr>
        <xdr:cNvPr id="349" name="楕円 348"/>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56260</xdr:rowOff>
    </xdr:from>
    <xdr:ext cx="762000" cy="259045"/>
    <xdr:sp macro="" textlink="">
      <xdr:nvSpPr>
        <xdr:cNvPr id="350" name="テキスト ボックス 349"/>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158448</xdr:rowOff>
    </xdr:from>
    <xdr:to>
      <xdr:col>68</xdr:col>
      <xdr:colOff>203200</xdr:colOff>
      <xdr:row>61</xdr:row>
      <xdr:rowOff>88598</xdr:rowOff>
    </xdr:to>
    <xdr:sp macro="" textlink="">
      <xdr:nvSpPr>
        <xdr:cNvPr id="351" name="楕円 350"/>
        <xdr:cNvSpPr/>
      </xdr:nvSpPr>
      <xdr:spPr>
        <a:xfrm>
          <a:off x="14351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98775</xdr:rowOff>
    </xdr:from>
    <xdr:ext cx="762000" cy="259045"/>
    <xdr:sp macro="" textlink="">
      <xdr:nvSpPr>
        <xdr:cNvPr id="352" name="テキスト ボックス 351"/>
        <xdr:cNvSpPr txBox="1"/>
      </xdr:nvSpPr>
      <xdr:spPr>
        <a:xfrm>
          <a:off x="14020800" y="1021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136616</xdr:rowOff>
    </xdr:from>
    <xdr:to>
      <xdr:col>64</xdr:col>
      <xdr:colOff>152400</xdr:colOff>
      <xdr:row>61</xdr:row>
      <xdr:rowOff>66766</xdr:rowOff>
    </xdr:to>
    <xdr:sp macro="" textlink="">
      <xdr:nvSpPr>
        <xdr:cNvPr id="353" name="楕円 352"/>
        <xdr:cNvSpPr/>
      </xdr:nvSpPr>
      <xdr:spPr>
        <a:xfrm>
          <a:off x="13462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76943</xdr:rowOff>
    </xdr:from>
    <xdr:ext cx="762000" cy="259045"/>
    <xdr:sp macro="" textlink="">
      <xdr:nvSpPr>
        <xdr:cNvPr id="354" name="テキスト ボックス 353"/>
        <xdr:cNvSpPr txBox="1"/>
      </xdr:nvSpPr>
      <xdr:spPr>
        <a:xfrm>
          <a:off x="13131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実質公債費比率は、類似団体内平均値を下回る結果となった。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引き続き財政状況を考慮した計画的な地方債の発行、対象事業の精査等により実質公債費比率の抑制に努める。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47244</xdr:rowOff>
    </xdr:to>
    <xdr:cxnSp macro="">
      <xdr:nvCxnSpPr>
        <xdr:cNvPr id="385" name="直線コネクタ 384"/>
        <xdr:cNvCxnSpPr/>
      </xdr:nvCxnSpPr>
      <xdr:spPr>
        <a:xfrm>
          <a:off x="16179800" y="70766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76200</xdr:rowOff>
    </xdr:to>
    <xdr:cxnSp macro="">
      <xdr:nvCxnSpPr>
        <xdr:cNvPr id="388" name="直線コネクタ 387"/>
        <xdr:cNvCxnSpPr/>
      </xdr:nvCxnSpPr>
      <xdr:spPr>
        <a:xfrm flipV="1">
          <a:off x="15290800" y="707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100330</xdr:rowOff>
    </xdr:to>
    <xdr:cxnSp macro="">
      <xdr:nvCxnSpPr>
        <xdr:cNvPr id="391" name="直線コネクタ 390"/>
        <xdr:cNvCxnSpPr/>
      </xdr:nvCxnSpPr>
      <xdr:spPr>
        <a:xfrm flipV="1">
          <a:off x="14401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158242</xdr:rowOff>
    </xdr:to>
    <xdr:cxnSp macro="">
      <xdr:nvCxnSpPr>
        <xdr:cNvPr id="394" name="直線コネクタ 393"/>
        <xdr:cNvCxnSpPr/>
      </xdr:nvCxnSpPr>
      <xdr:spPr>
        <a:xfrm flipV="1">
          <a:off x="13512800" y="71297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6" name="テキスト ボックス 39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167894</xdr:rowOff>
    </xdr:from>
    <xdr:to>
      <xdr:col>81</xdr:col>
      <xdr:colOff>95250</xdr:colOff>
      <xdr:row>41</xdr:row>
      <xdr:rowOff>98044</xdr:rowOff>
    </xdr:to>
    <xdr:sp macro="" textlink="">
      <xdr:nvSpPr>
        <xdr:cNvPr id="404" name="楕円 403"/>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12971</xdr:rowOff>
    </xdr:from>
    <xdr:ext cx="762000" cy="259045"/>
    <xdr:sp macro="" textlink="">
      <xdr:nvSpPr>
        <xdr:cNvPr id="405" name="公債費負担の状況該当値テキスト"/>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406" name="楕円 405"/>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407" name="テキスト ボックス 406"/>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8" name="楕円 407"/>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9" name="テキスト ボックス 40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0" name="楕円 409"/>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11" name="テキスト ボックス 41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12" name="楕円 411"/>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413" name="テキスト ボックス 412"/>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、依然として類似団体内平均値を上回る結果となった。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主な要因は、病院事業に係る設立法人の負債額等の負担見込額の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額が挙げられる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引き続き財政状況を考慮した計画的な地方債の発行、対象事業の精査等により将来負担比率の抑制に努める。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31725</xdr:rowOff>
    </xdr:from>
    <xdr:to>
      <xdr:col>81</xdr:col>
      <xdr:colOff>44450</xdr:colOff>
      <xdr:row>16</xdr:row>
      <xdr:rowOff>161061</xdr:rowOff>
    </xdr:to>
    <xdr:cxnSp macro="">
      <xdr:nvCxnSpPr>
        <xdr:cNvPr id="445" name="直線コネクタ 444"/>
        <xdr:cNvCxnSpPr/>
      </xdr:nvCxnSpPr>
      <xdr:spPr>
        <a:xfrm flipV="1">
          <a:off x="16179800" y="2774925"/>
          <a:ext cx="838200" cy="1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161061</xdr:rowOff>
    </xdr:from>
    <xdr:to>
      <xdr:col>77</xdr:col>
      <xdr:colOff>44450</xdr:colOff>
      <xdr:row>17</xdr:row>
      <xdr:rowOff>4089</xdr:rowOff>
    </xdr:to>
    <xdr:cxnSp macro="">
      <xdr:nvCxnSpPr>
        <xdr:cNvPr id="448" name="直線コネクタ 447"/>
        <xdr:cNvCxnSpPr/>
      </xdr:nvCxnSpPr>
      <xdr:spPr>
        <a:xfrm flipV="1">
          <a:off x="15290800" y="290426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134036</xdr:rowOff>
    </xdr:from>
    <xdr:to>
      <xdr:col>72</xdr:col>
      <xdr:colOff>203200</xdr:colOff>
      <xdr:row>17</xdr:row>
      <xdr:rowOff>4089</xdr:rowOff>
    </xdr:to>
    <xdr:cxnSp macro="">
      <xdr:nvCxnSpPr>
        <xdr:cNvPr id="451" name="直線コネクタ 450"/>
        <xdr:cNvCxnSpPr/>
      </xdr:nvCxnSpPr>
      <xdr:spPr>
        <a:xfrm>
          <a:off x="14401800" y="2877236"/>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92050</xdr:rowOff>
    </xdr:from>
    <xdr:to>
      <xdr:col>68</xdr:col>
      <xdr:colOff>152400</xdr:colOff>
      <xdr:row>16</xdr:row>
      <xdr:rowOff>134036</xdr:rowOff>
    </xdr:to>
    <xdr:cxnSp macro="">
      <xdr:nvCxnSpPr>
        <xdr:cNvPr id="454" name="直線コネクタ 453"/>
        <xdr:cNvCxnSpPr/>
      </xdr:nvCxnSpPr>
      <xdr:spPr>
        <a:xfrm>
          <a:off x="13512800" y="2835250"/>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45237</xdr:rowOff>
    </xdr:from>
    <xdr:to>
      <xdr:col>68</xdr:col>
      <xdr:colOff>203200</xdr:colOff>
      <xdr:row>15</xdr:row>
      <xdr:rowOff>146837</xdr:rowOff>
    </xdr:to>
    <xdr:sp macro="" textlink="">
      <xdr:nvSpPr>
        <xdr:cNvPr id="455" name="フローチャート: 判断 454"/>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157014</xdr:rowOff>
    </xdr:from>
    <xdr:ext cx="762000" cy="259045"/>
    <xdr:sp macro="" textlink="">
      <xdr:nvSpPr>
        <xdr:cNvPr id="456" name="テキスト ボックス 455"/>
        <xdr:cNvSpPr txBox="1"/>
      </xdr:nvSpPr>
      <xdr:spPr>
        <a:xfrm>
          <a:off x="14020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152375</xdr:rowOff>
    </xdr:from>
    <xdr:to>
      <xdr:col>81</xdr:col>
      <xdr:colOff>95250</xdr:colOff>
      <xdr:row>16</xdr:row>
      <xdr:rowOff>82525</xdr:rowOff>
    </xdr:to>
    <xdr:sp macro="" textlink="">
      <xdr:nvSpPr>
        <xdr:cNvPr id="464" name="楕円 463"/>
        <xdr:cNvSpPr/>
      </xdr:nvSpPr>
      <xdr:spPr>
        <a:xfrm>
          <a:off x="16967200" y="27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124452</xdr:rowOff>
    </xdr:from>
    <xdr:ext cx="762000" cy="259045"/>
    <xdr:sp macro="" textlink="">
      <xdr:nvSpPr>
        <xdr:cNvPr id="465" name="将来負担の状況該当値テキスト"/>
        <xdr:cNvSpPr txBox="1"/>
      </xdr:nvSpPr>
      <xdr:spPr>
        <a:xfrm>
          <a:off x="17106900" y="269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110261</xdr:rowOff>
    </xdr:from>
    <xdr:to>
      <xdr:col>77</xdr:col>
      <xdr:colOff>95250</xdr:colOff>
      <xdr:row>17</xdr:row>
      <xdr:rowOff>40411</xdr:rowOff>
    </xdr:to>
    <xdr:sp macro="" textlink="">
      <xdr:nvSpPr>
        <xdr:cNvPr id="466" name="楕円 465"/>
        <xdr:cNvSpPr/>
      </xdr:nvSpPr>
      <xdr:spPr>
        <a:xfrm>
          <a:off x="16129000" y="28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25188</xdr:rowOff>
    </xdr:from>
    <xdr:ext cx="736600" cy="259045"/>
    <xdr:sp macro="" textlink="">
      <xdr:nvSpPr>
        <xdr:cNvPr id="467" name="テキスト ボックス 466"/>
        <xdr:cNvSpPr txBox="1"/>
      </xdr:nvSpPr>
      <xdr:spPr>
        <a:xfrm>
          <a:off x="15798800" y="293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124739</xdr:rowOff>
    </xdr:from>
    <xdr:to>
      <xdr:col>73</xdr:col>
      <xdr:colOff>44450</xdr:colOff>
      <xdr:row>17</xdr:row>
      <xdr:rowOff>54889</xdr:rowOff>
    </xdr:to>
    <xdr:sp macro="" textlink="">
      <xdr:nvSpPr>
        <xdr:cNvPr id="468" name="楕円 467"/>
        <xdr:cNvSpPr/>
      </xdr:nvSpPr>
      <xdr:spPr>
        <a:xfrm>
          <a:off x="15240000" y="28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39666</xdr:rowOff>
    </xdr:from>
    <xdr:ext cx="762000" cy="259045"/>
    <xdr:sp macro="" textlink="">
      <xdr:nvSpPr>
        <xdr:cNvPr id="469" name="テキスト ボックス 468"/>
        <xdr:cNvSpPr txBox="1"/>
      </xdr:nvSpPr>
      <xdr:spPr>
        <a:xfrm>
          <a:off x="14909800" y="295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83236</xdr:rowOff>
    </xdr:from>
    <xdr:to>
      <xdr:col>68</xdr:col>
      <xdr:colOff>203200</xdr:colOff>
      <xdr:row>17</xdr:row>
      <xdr:rowOff>13386</xdr:rowOff>
    </xdr:to>
    <xdr:sp macro="" textlink="">
      <xdr:nvSpPr>
        <xdr:cNvPr id="470" name="楕円 469"/>
        <xdr:cNvSpPr/>
      </xdr:nvSpPr>
      <xdr:spPr>
        <a:xfrm>
          <a:off x="14351000" y="28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169613</xdr:rowOff>
    </xdr:from>
    <xdr:ext cx="762000" cy="259045"/>
    <xdr:sp macro="" textlink="">
      <xdr:nvSpPr>
        <xdr:cNvPr id="471" name="テキスト ボックス 470"/>
        <xdr:cNvSpPr txBox="1"/>
      </xdr:nvSpPr>
      <xdr:spPr>
        <a:xfrm>
          <a:off x="14020800" y="291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41250</xdr:rowOff>
    </xdr:from>
    <xdr:to>
      <xdr:col>64</xdr:col>
      <xdr:colOff>152400</xdr:colOff>
      <xdr:row>16</xdr:row>
      <xdr:rowOff>142850</xdr:rowOff>
    </xdr:to>
    <xdr:sp macro="" textlink="">
      <xdr:nvSpPr>
        <xdr:cNvPr id="472" name="楕円 471"/>
        <xdr:cNvSpPr/>
      </xdr:nvSpPr>
      <xdr:spPr>
        <a:xfrm>
          <a:off x="13462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127627</xdr:rowOff>
    </xdr:from>
    <xdr:ext cx="762000" cy="259045"/>
    <xdr:sp macro="" textlink="">
      <xdr:nvSpPr>
        <xdr:cNvPr id="473" name="テキスト ボックス 472"/>
        <xdr:cNvSpPr txBox="1"/>
      </xdr:nvSpPr>
      <xdr:spPr>
        <a:xfrm>
          <a:off x="13131800" y="287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16,007
15,664
24.46
7,199,634
6,914,054
284,189
3,902,791
7,949,239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し、類似団体内平均値を上回る結果となった。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も効率的な人員配置を実施することで、退職者に対する新規採用職員の抑制を図ってきたが、引き続き団体規模に見合った人件費水準を維持し、住民サービスの質を低下させることなく効率的な行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51562</xdr:rowOff>
    </xdr:to>
    <xdr:cxnSp macro="">
      <xdr:nvCxnSpPr>
        <xdr:cNvPr id="64" name="直線コネクタ 63"/>
        <xdr:cNvCxnSpPr/>
      </xdr:nvCxnSpPr>
      <xdr:spPr>
        <a:xfrm>
          <a:off x="3987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74422</xdr:rowOff>
    </xdr:to>
    <xdr:cxnSp macro="">
      <xdr:nvCxnSpPr>
        <xdr:cNvPr id="67" name="直線コネクタ 66"/>
        <xdr:cNvCxnSpPr/>
      </xdr:nvCxnSpPr>
      <xdr:spPr>
        <a:xfrm flipV="1">
          <a:off x="3098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74422</xdr:rowOff>
    </xdr:to>
    <xdr:cxnSp macro="">
      <xdr:nvCxnSpPr>
        <xdr:cNvPr id="70" name="直線コネクタ 69"/>
        <xdr:cNvCxnSpPr/>
      </xdr:nvCxnSpPr>
      <xdr:spPr>
        <a:xfrm>
          <a:off x="2209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97282</xdr:rowOff>
    </xdr:to>
    <xdr:cxnSp macro="">
      <xdr:nvCxnSpPr>
        <xdr:cNvPr id="73" name="直線コネクタ 72"/>
        <xdr:cNvCxnSpPr/>
      </xdr:nvCxnSpPr>
      <xdr:spPr>
        <a:xfrm flipV="1">
          <a:off x="1320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5" name="テキスト ボックス 74"/>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％減少し、類似団体内平均値を下回る結果を維持している。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主な要因は、人口減少に伴う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園児数の減少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今後も引き続き団体規模に見合った公共施設の規模の適正化を推進し、経常経費の削減に努める。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31750</xdr:rowOff>
    </xdr:to>
    <xdr:cxnSp macro="">
      <xdr:nvCxnSpPr>
        <xdr:cNvPr id="125" name="直線コネクタ 124"/>
        <xdr:cNvCxnSpPr/>
      </xdr:nvCxnSpPr>
      <xdr:spPr>
        <a:xfrm flipV="1">
          <a:off x="15671800" y="2595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46990</xdr:rowOff>
    </xdr:to>
    <xdr:cxnSp macro="">
      <xdr:nvCxnSpPr>
        <xdr:cNvPr id="128" name="直線コネクタ 127"/>
        <xdr:cNvCxnSpPr/>
      </xdr:nvCxnSpPr>
      <xdr:spPr>
        <a:xfrm flipV="1">
          <a:off x="14782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62230</xdr:rowOff>
    </xdr:to>
    <xdr:cxnSp macro="">
      <xdr:nvCxnSpPr>
        <xdr:cNvPr id="131" name="直線コネクタ 130"/>
        <xdr:cNvCxnSpPr/>
      </xdr:nvCxnSpPr>
      <xdr:spPr>
        <a:xfrm flipV="1">
          <a:off x="13893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77470</xdr:rowOff>
    </xdr:to>
    <xdr:cxnSp macro="">
      <xdr:nvCxnSpPr>
        <xdr:cNvPr id="134" name="直線コネクタ 133"/>
        <xdr:cNvCxnSpPr/>
      </xdr:nvCxnSpPr>
      <xdr:spPr>
        <a:xfrm flipV="1">
          <a:off x="13004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4" name="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5"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6" name="楕円 145"/>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7" name="テキスト ボックス 146"/>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0" name="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％増加したものの、類似団体内平均値を下回る結果を維持している。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今後も引き続き国等の制度改正等を注視し、資格審査や給付の適正化に努め、財政の健全化を確保するため現在の水準を維持していく。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101600</xdr:rowOff>
    </xdr:to>
    <xdr:cxnSp macro="">
      <xdr:nvCxnSpPr>
        <xdr:cNvPr id="186" name="直線コネクタ 185"/>
        <xdr:cNvCxnSpPr/>
      </xdr:nvCxnSpPr>
      <xdr:spPr>
        <a:xfrm>
          <a:off x="3987800" y="9296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38100</xdr:rowOff>
    </xdr:to>
    <xdr:cxnSp macro="">
      <xdr:nvCxnSpPr>
        <xdr:cNvPr id="189" name="直線コネクタ 188"/>
        <xdr:cNvCxnSpPr/>
      </xdr:nvCxnSpPr>
      <xdr:spPr>
        <a:xfrm>
          <a:off x="3098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0</xdr:rowOff>
    </xdr:to>
    <xdr:cxnSp macro="">
      <xdr:nvCxnSpPr>
        <xdr:cNvPr id="192" name="直線コネクタ 191"/>
        <xdr:cNvCxnSpPr/>
      </xdr:nvCxnSpPr>
      <xdr:spPr>
        <a:xfrm>
          <a:off x="2209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53</xdr:row>
      <xdr:rowOff>158750</xdr:rowOff>
    </xdr:to>
    <xdr:cxnSp macro="">
      <xdr:nvCxnSpPr>
        <xdr:cNvPr id="195" name="直線コネクタ 194"/>
        <xdr:cNvCxnSpPr/>
      </xdr:nvCxnSpPr>
      <xdr:spPr>
        <a:xfrm flipV="1">
          <a:off x="1320800" y="922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5" name="楕円 204"/>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6"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7" name="楕円 206"/>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8" name="テキスト ボックス 207"/>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09" name="楕円 208"/>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0" name="テキスト ボックス 209"/>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1" name="楕円 210"/>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12" name="テキスト ボックス 211"/>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3" name="楕円 212"/>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4" name="テキスト ボックス 213"/>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、類似団体内平均値を上回る結果となった。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主な要因は、経常経費充当一般財源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のうち繰出金等が減少したことが挙げられる。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今後も引き続き特別会計の運営の適正化を推進し、繰出金の抑制に努める。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106426</xdr:rowOff>
    </xdr:from>
    <xdr:to>
      <xdr:col>82</xdr:col>
      <xdr:colOff>107950</xdr:colOff>
      <xdr:row>57</xdr:row>
      <xdr:rowOff>106426</xdr:rowOff>
    </xdr:to>
    <xdr:cxnSp macro="">
      <xdr:nvCxnSpPr>
        <xdr:cNvPr id="244" name="直線コネクタ 243"/>
        <xdr:cNvCxnSpPr/>
      </xdr:nvCxnSpPr>
      <xdr:spPr>
        <a:xfrm>
          <a:off x="15671800" y="9879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106426</xdr:rowOff>
    </xdr:from>
    <xdr:to>
      <xdr:col>78</xdr:col>
      <xdr:colOff>69850</xdr:colOff>
      <xdr:row>57</xdr:row>
      <xdr:rowOff>152146</xdr:rowOff>
    </xdr:to>
    <xdr:cxnSp macro="">
      <xdr:nvCxnSpPr>
        <xdr:cNvPr id="247" name="直線コネクタ 246"/>
        <xdr:cNvCxnSpPr/>
      </xdr:nvCxnSpPr>
      <xdr:spPr>
        <a:xfrm flipV="1">
          <a:off x="14782800" y="9879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57</xdr:row>
      <xdr:rowOff>152146</xdr:rowOff>
    </xdr:to>
    <xdr:cxnSp macro="">
      <xdr:nvCxnSpPr>
        <xdr:cNvPr id="250" name="直線コネクタ 249"/>
        <xdr:cNvCxnSpPr/>
      </xdr:nvCxnSpPr>
      <xdr:spPr>
        <a:xfrm>
          <a:off x="13893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138430</xdr:rowOff>
    </xdr:to>
    <xdr:cxnSp macro="">
      <xdr:nvCxnSpPr>
        <xdr:cNvPr id="253" name="直線コネクタ 252"/>
        <xdr:cNvCxnSpPr/>
      </xdr:nvCxnSpPr>
      <xdr:spPr>
        <a:xfrm flipV="1">
          <a:off x="13004800" y="9897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55" name="テキスト ボックス 254"/>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55626</xdr:rowOff>
    </xdr:from>
    <xdr:to>
      <xdr:col>82</xdr:col>
      <xdr:colOff>158750</xdr:colOff>
      <xdr:row>57</xdr:row>
      <xdr:rowOff>157226</xdr:rowOff>
    </xdr:to>
    <xdr:sp macro="" textlink="">
      <xdr:nvSpPr>
        <xdr:cNvPr id="263" name="楕円 262"/>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27703</xdr:rowOff>
    </xdr:from>
    <xdr:ext cx="762000" cy="259045"/>
    <xdr:sp macro="" textlink="">
      <xdr:nvSpPr>
        <xdr:cNvPr id="264" name="その他該当値テキスト"/>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55626</xdr:rowOff>
    </xdr:from>
    <xdr:to>
      <xdr:col>78</xdr:col>
      <xdr:colOff>120650</xdr:colOff>
      <xdr:row>57</xdr:row>
      <xdr:rowOff>157226</xdr:rowOff>
    </xdr:to>
    <xdr:sp macro="" textlink="">
      <xdr:nvSpPr>
        <xdr:cNvPr id="265" name="楕円 264"/>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142003</xdr:rowOff>
    </xdr:from>
    <xdr:ext cx="736600" cy="259045"/>
    <xdr:sp macro="" textlink="">
      <xdr:nvSpPr>
        <xdr:cNvPr id="266" name="テキスト ボックス 265"/>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101346</xdr:rowOff>
    </xdr:from>
    <xdr:to>
      <xdr:col>74</xdr:col>
      <xdr:colOff>31750</xdr:colOff>
      <xdr:row>58</xdr:row>
      <xdr:rowOff>31496</xdr:rowOff>
    </xdr:to>
    <xdr:sp macro="" textlink="">
      <xdr:nvSpPr>
        <xdr:cNvPr id="267" name="楕円 266"/>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16273</xdr:rowOff>
    </xdr:from>
    <xdr:ext cx="762000" cy="259045"/>
    <xdr:sp macro="" textlink="">
      <xdr:nvSpPr>
        <xdr:cNvPr id="268" name="テキスト ボックス 267"/>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69" name="楕円 268"/>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70" name="テキスト ボックス 269"/>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1" name="楕円 270"/>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2" name="テキスト ボックス 271"/>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、類似団体内平均値を上回る結果となった。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主な要因は、消防やごみ処理等の業務を一部事務組合により行っていることが挙げられる。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各組合に対しては構成団体連名により負担金等の抑制に係る申し入れを行っているが、今後も負担金等の適正化の推進に努める。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120142</xdr:rowOff>
    </xdr:to>
    <xdr:cxnSp macro="">
      <xdr:nvCxnSpPr>
        <xdr:cNvPr id="302" name="直線コネクタ 301"/>
        <xdr:cNvCxnSpPr/>
      </xdr:nvCxnSpPr>
      <xdr:spPr>
        <a:xfrm>
          <a:off x="15671800" y="6459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17272</xdr:rowOff>
    </xdr:to>
    <xdr:cxnSp macro="">
      <xdr:nvCxnSpPr>
        <xdr:cNvPr id="305" name="直線コネクタ 304"/>
        <xdr:cNvCxnSpPr/>
      </xdr:nvCxnSpPr>
      <xdr:spPr>
        <a:xfrm flipV="1">
          <a:off x="14782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17272</xdr:rowOff>
    </xdr:to>
    <xdr:cxnSp macro="">
      <xdr:nvCxnSpPr>
        <xdr:cNvPr id="308" name="直線コネクタ 307"/>
        <xdr:cNvCxnSpPr/>
      </xdr:nvCxnSpPr>
      <xdr:spPr>
        <a:xfrm>
          <a:off x="13893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21844</xdr:rowOff>
    </xdr:to>
    <xdr:cxnSp macro="">
      <xdr:nvCxnSpPr>
        <xdr:cNvPr id="311" name="直線コネクタ 310"/>
        <xdr:cNvCxnSpPr/>
      </xdr:nvCxnSpPr>
      <xdr:spPr>
        <a:xfrm flipV="1">
          <a:off x="13004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3" name="テキスト ボックス 31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1" name="楕円 320"/>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2"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3" name="楕円 322"/>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4" name="テキスト ボックス 323"/>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5" name="楕円 324"/>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6" name="テキスト ボックス 325"/>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7" name="楕円 326"/>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28" name="テキスト ボックス 327"/>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29" name="楕円 328"/>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0" name="テキスト ボックス 329"/>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ものの、類似団体内平均値を下回る結果を維持している。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主な要因は、防災行政無線整備事業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、かたかいこども園整備事業等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なお、今後も継続的な地方債の発行が見込まれるため、引き続き財政状況を考慮した計画的な地方債の発行、対象事業の精査等により公債費の抑制に努める。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42418</xdr:rowOff>
    </xdr:to>
    <xdr:cxnSp macro="">
      <xdr:nvCxnSpPr>
        <xdr:cNvPr id="360" name="直線コネクタ 359"/>
        <xdr:cNvCxnSpPr/>
      </xdr:nvCxnSpPr>
      <xdr:spPr>
        <a:xfrm>
          <a:off x="3987800" y="13239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37846</xdr:rowOff>
    </xdr:to>
    <xdr:cxnSp macro="">
      <xdr:nvCxnSpPr>
        <xdr:cNvPr id="363" name="直線コネクタ 362"/>
        <xdr:cNvCxnSpPr/>
      </xdr:nvCxnSpPr>
      <xdr:spPr>
        <a:xfrm>
          <a:off x="3098800" y="13239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37846</xdr:rowOff>
    </xdr:to>
    <xdr:cxnSp macro="">
      <xdr:nvCxnSpPr>
        <xdr:cNvPr id="366" name="直線コネクタ 365"/>
        <xdr:cNvCxnSpPr/>
      </xdr:nvCxnSpPr>
      <xdr:spPr>
        <a:xfrm>
          <a:off x="2209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92711</xdr:rowOff>
    </xdr:to>
    <xdr:cxnSp macro="">
      <xdr:nvCxnSpPr>
        <xdr:cNvPr id="369" name="直線コネクタ 368"/>
        <xdr:cNvCxnSpPr/>
      </xdr:nvCxnSpPr>
      <xdr:spPr>
        <a:xfrm flipV="1">
          <a:off x="1320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1" name="テキスト ボックス 370"/>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9" name="楕円 378"/>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0"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1" name="楕円 380"/>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2" name="テキスト ボックス 381"/>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3" name="楕円 382"/>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4" name="テキスト ボックス 383"/>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5" name="楕円 384"/>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楕円 386"/>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8" name="テキスト ボックス 38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、類似団体内平均値を下回る結果となった。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主な要因は、経常一般財源及び臨時財政対策債</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分母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減少したことが挙げられる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、更に事務事業の見直しを徹底し経費の節減に努めるとともに、町税の徴収体制の強化等により経常一般財源の確保に努める。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75</xdr:row>
      <xdr:rowOff>92710</xdr:rowOff>
    </xdr:to>
    <xdr:cxnSp macro="">
      <xdr:nvCxnSpPr>
        <xdr:cNvPr id="421" name="直線コネクタ 420"/>
        <xdr:cNvCxnSpPr/>
      </xdr:nvCxnSpPr>
      <xdr:spPr>
        <a:xfrm>
          <a:off x="15671800" y="12920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76</xdr:row>
      <xdr:rowOff>16511</xdr:rowOff>
    </xdr:to>
    <xdr:cxnSp macro="">
      <xdr:nvCxnSpPr>
        <xdr:cNvPr id="424" name="直線コネクタ 423"/>
        <xdr:cNvCxnSpPr/>
      </xdr:nvCxnSpPr>
      <xdr:spPr>
        <a:xfrm flipV="1">
          <a:off x="14782800" y="129209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134620</xdr:rowOff>
    </xdr:from>
    <xdr:to>
      <xdr:col>73</xdr:col>
      <xdr:colOff>180975</xdr:colOff>
      <xdr:row>76</xdr:row>
      <xdr:rowOff>16511</xdr:rowOff>
    </xdr:to>
    <xdr:cxnSp macro="">
      <xdr:nvCxnSpPr>
        <xdr:cNvPr id="427" name="直線コネクタ 426"/>
        <xdr:cNvCxnSpPr/>
      </xdr:nvCxnSpPr>
      <xdr:spPr>
        <a:xfrm>
          <a:off x="13893800" y="12993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134620</xdr:rowOff>
    </xdr:from>
    <xdr:to>
      <xdr:col>69</xdr:col>
      <xdr:colOff>92075</xdr:colOff>
      <xdr:row>76</xdr:row>
      <xdr:rowOff>39370</xdr:rowOff>
    </xdr:to>
    <xdr:cxnSp macro="">
      <xdr:nvCxnSpPr>
        <xdr:cNvPr id="430" name="直線コネクタ 429"/>
        <xdr:cNvCxnSpPr/>
      </xdr:nvCxnSpPr>
      <xdr:spPr>
        <a:xfrm flipV="1">
          <a:off x="13004800" y="129933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66057</xdr:rowOff>
    </xdr:from>
    <xdr:ext cx="762000" cy="259045"/>
    <xdr:sp macro="" textlink="">
      <xdr:nvSpPr>
        <xdr:cNvPr id="432" name="テキスト ボックス 431"/>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0" name="楕円 439"/>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1"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xdr:rowOff>
    </xdr:from>
    <xdr:to>
      <xdr:col>78</xdr:col>
      <xdr:colOff>120650</xdr:colOff>
      <xdr:row>75</xdr:row>
      <xdr:rowOff>113030</xdr:rowOff>
    </xdr:to>
    <xdr:sp macro="" textlink="">
      <xdr:nvSpPr>
        <xdr:cNvPr id="442" name="楕円 441"/>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123207</xdr:rowOff>
    </xdr:from>
    <xdr:ext cx="736600" cy="259045"/>
    <xdr:sp macro="" textlink="">
      <xdr:nvSpPr>
        <xdr:cNvPr id="443" name="テキスト ボックス 442"/>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44" name="楕円 443"/>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52088</xdr:rowOff>
    </xdr:from>
    <xdr:ext cx="762000" cy="259045"/>
    <xdr:sp macro="" textlink="">
      <xdr:nvSpPr>
        <xdr:cNvPr id="445" name="テキスト ボックス 444"/>
        <xdr:cNvSpPr txBox="1"/>
      </xdr:nvSpPr>
      <xdr:spPr>
        <a:xfrm>
          <a:off x="14401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83820</xdr:rowOff>
    </xdr:from>
    <xdr:to>
      <xdr:col>69</xdr:col>
      <xdr:colOff>142875</xdr:colOff>
      <xdr:row>76</xdr:row>
      <xdr:rowOff>13970</xdr:rowOff>
    </xdr:to>
    <xdr:sp macro="" textlink="">
      <xdr:nvSpPr>
        <xdr:cNvPr id="446" name="楕円 445"/>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170197</xdr:rowOff>
    </xdr:from>
    <xdr:ext cx="762000" cy="259045"/>
    <xdr:sp macro="" textlink="">
      <xdr:nvSpPr>
        <xdr:cNvPr id="447" name="テキスト ボックス 446"/>
        <xdr:cNvSpPr txBox="1"/>
      </xdr:nvSpPr>
      <xdr:spPr>
        <a:xfrm>
          <a:off x="13512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48" name="楕円 447"/>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74947</xdr:rowOff>
    </xdr:from>
    <xdr:ext cx="762000" cy="259045"/>
    <xdr:sp macro="" textlink="">
      <xdr:nvSpPr>
        <xdr:cNvPr id="449" name="テキスト ボックス 448"/>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5167</xdr:rowOff>
    </xdr:from>
    <xdr:to>
      <xdr:col>29</xdr:col>
      <xdr:colOff>127000</xdr:colOff>
      <xdr:row>18</xdr:row>
      <xdr:rowOff>39359</xdr:rowOff>
    </xdr:to>
    <xdr:cxnSp macro="">
      <xdr:nvCxnSpPr>
        <xdr:cNvPr id="52" name="直線コネクタ 51"/>
        <xdr:cNvCxnSpPr/>
      </xdr:nvCxnSpPr>
      <xdr:spPr bwMode="auto">
        <a:xfrm flipV="1">
          <a:off x="5003800" y="3138892"/>
          <a:ext cx="6477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39359</xdr:rowOff>
    </xdr:from>
    <xdr:to>
      <xdr:col>26</xdr:col>
      <xdr:colOff>50800</xdr:colOff>
      <xdr:row>18</xdr:row>
      <xdr:rowOff>54071</xdr:rowOff>
    </xdr:to>
    <xdr:cxnSp macro="">
      <xdr:nvCxnSpPr>
        <xdr:cNvPr id="55" name="直線コネクタ 54"/>
        <xdr:cNvCxnSpPr/>
      </xdr:nvCxnSpPr>
      <xdr:spPr bwMode="auto">
        <a:xfrm flipV="1">
          <a:off x="4305300" y="3173084"/>
          <a:ext cx="698500" cy="1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54071</xdr:rowOff>
    </xdr:from>
    <xdr:to>
      <xdr:col>22</xdr:col>
      <xdr:colOff>114300</xdr:colOff>
      <xdr:row>18</xdr:row>
      <xdr:rowOff>71869</xdr:rowOff>
    </xdr:to>
    <xdr:cxnSp macro="">
      <xdr:nvCxnSpPr>
        <xdr:cNvPr id="58" name="直線コネクタ 57"/>
        <xdr:cNvCxnSpPr/>
      </xdr:nvCxnSpPr>
      <xdr:spPr bwMode="auto">
        <a:xfrm flipV="1">
          <a:off x="3606800" y="3187796"/>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71869</xdr:rowOff>
    </xdr:from>
    <xdr:to>
      <xdr:col>18</xdr:col>
      <xdr:colOff>177800</xdr:colOff>
      <xdr:row>18</xdr:row>
      <xdr:rowOff>86124</xdr:rowOff>
    </xdr:to>
    <xdr:cxnSp macro="">
      <xdr:nvCxnSpPr>
        <xdr:cNvPr id="61" name="直線コネクタ 60"/>
        <xdr:cNvCxnSpPr/>
      </xdr:nvCxnSpPr>
      <xdr:spPr bwMode="auto">
        <a:xfrm flipV="1">
          <a:off x="2908300" y="3205594"/>
          <a:ext cx="698500" cy="14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125817</xdr:rowOff>
    </xdr:from>
    <xdr:to>
      <xdr:col>29</xdr:col>
      <xdr:colOff>177800</xdr:colOff>
      <xdr:row>18</xdr:row>
      <xdr:rowOff>55967</xdr:rowOff>
    </xdr:to>
    <xdr:sp macro="" textlink="">
      <xdr:nvSpPr>
        <xdr:cNvPr id="71" name="楕円 70"/>
        <xdr:cNvSpPr/>
      </xdr:nvSpPr>
      <xdr:spPr bwMode="auto">
        <a:xfrm>
          <a:off x="5600700" y="308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97894</xdr:rowOff>
    </xdr:from>
    <xdr:ext cx="762000" cy="259045"/>
    <xdr:sp macro="" textlink="">
      <xdr:nvSpPr>
        <xdr:cNvPr id="72" name="人口1人当たり決算額の推移該当値テキスト130"/>
        <xdr:cNvSpPr txBox="1"/>
      </xdr:nvSpPr>
      <xdr:spPr>
        <a:xfrm>
          <a:off x="5740400" y="306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160009</xdr:rowOff>
    </xdr:from>
    <xdr:to>
      <xdr:col>26</xdr:col>
      <xdr:colOff>101600</xdr:colOff>
      <xdr:row>18</xdr:row>
      <xdr:rowOff>90159</xdr:rowOff>
    </xdr:to>
    <xdr:sp macro="" textlink="">
      <xdr:nvSpPr>
        <xdr:cNvPr id="73" name="楕円 72"/>
        <xdr:cNvSpPr/>
      </xdr:nvSpPr>
      <xdr:spPr bwMode="auto">
        <a:xfrm>
          <a:off x="4953000" y="312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74936</xdr:rowOff>
    </xdr:from>
    <xdr:ext cx="736600" cy="259045"/>
    <xdr:sp macro="" textlink="">
      <xdr:nvSpPr>
        <xdr:cNvPr id="74" name="テキスト ボックス 73"/>
        <xdr:cNvSpPr txBox="1"/>
      </xdr:nvSpPr>
      <xdr:spPr>
        <a:xfrm>
          <a:off x="4622800" y="320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3271</xdr:rowOff>
    </xdr:from>
    <xdr:to>
      <xdr:col>22</xdr:col>
      <xdr:colOff>165100</xdr:colOff>
      <xdr:row>18</xdr:row>
      <xdr:rowOff>104871</xdr:rowOff>
    </xdr:to>
    <xdr:sp macro="" textlink="">
      <xdr:nvSpPr>
        <xdr:cNvPr id="75" name="楕円 74"/>
        <xdr:cNvSpPr/>
      </xdr:nvSpPr>
      <xdr:spPr bwMode="auto">
        <a:xfrm>
          <a:off x="4254500" y="313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89648</xdr:rowOff>
    </xdr:from>
    <xdr:ext cx="762000" cy="259045"/>
    <xdr:sp macro="" textlink="">
      <xdr:nvSpPr>
        <xdr:cNvPr id="76" name="テキスト ボックス 75"/>
        <xdr:cNvSpPr txBox="1"/>
      </xdr:nvSpPr>
      <xdr:spPr>
        <a:xfrm>
          <a:off x="3924300" y="322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21069</xdr:rowOff>
    </xdr:from>
    <xdr:to>
      <xdr:col>19</xdr:col>
      <xdr:colOff>38100</xdr:colOff>
      <xdr:row>18</xdr:row>
      <xdr:rowOff>122669</xdr:rowOff>
    </xdr:to>
    <xdr:sp macro="" textlink="">
      <xdr:nvSpPr>
        <xdr:cNvPr id="77" name="楕円 76"/>
        <xdr:cNvSpPr/>
      </xdr:nvSpPr>
      <xdr:spPr bwMode="auto">
        <a:xfrm>
          <a:off x="3556000" y="315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107446</xdr:rowOff>
    </xdr:from>
    <xdr:ext cx="762000" cy="259045"/>
    <xdr:sp macro="" textlink="">
      <xdr:nvSpPr>
        <xdr:cNvPr id="78" name="テキスト ボックス 77"/>
        <xdr:cNvSpPr txBox="1"/>
      </xdr:nvSpPr>
      <xdr:spPr>
        <a:xfrm>
          <a:off x="3225800" y="32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35324</xdr:rowOff>
    </xdr:from>
    <xdr:to>
      <xdr:col>15</xdr:col>
      <xdr:colOff>101600</xdr:colOff>
      <xdr:row>18</xdr:row>
      <xdr:rowOff>136924</xdr:rowOff>
    </xdr:to>
    <xdr:sp macro="" textlink="">
      <xdr:nvSpPr>
        <xdr:cNvPr id="79" name="楕円 78"/>
        <xdr:cNvSpPr/>
      </xdr:nvSpPr>
      <xdr:spPr bwMode="auto">
        <a:xfrm>
          <a:off x="2857500" y="316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121701</xdr:rowOff>
    </xdr:from>
    <xdr:ext cx="762000" cy="259045"/>
    <xdr:sp macro="" textlink="">
      <xdr:nvSpPr>
        <xdr:cNvPr id="80" name="テキスト ボックス 79"/>
        <xdr:cNvSpPr txBox="1"/>
      </xdr:nvSpPr>
      <xdr:spPr>
        <a:xfrm>
          <a:off x="2527300" y="325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269532</xdr:rowOff>
    </xdr:from>
    <xdr:to>
      <xdr:col>29</xdr:col>
      <xdr:colOff>127000</xdr:colOff>
      <xdr:row>35</xdr:row>
      <xdr:rowOff>283096</xdr:rowOff>
    </xdr:to>
    <xdr:cxnSp macro="">
      <xdr:nvCxnSpPr>
        <xdr:cNvPr id="113" name="直線コネクタ 112"/>
        <xdr:cNvCxnSpPr/>
      </xdr:nvCxnSpPr>
      <xdr:spPr bwMode="auto">
        <a:xfrm flipV="1">
          <a:off x="5003800" y="6879882"/>
          <a:ext cx="647700" cy="1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283096</xdr:rowOff>
    </xdr:from>
    <xdr:to>
      <xdr:col>26</xdr:col>
      <xdr:colOff>50800</xdr:colOff>
      <xdr:row>35</xdr:row>
      <xdr:rowOff>298488</xdr:rowOff>
    </xdr:to>
    <xdr:cxnSp macro="">
      <xdr:nvCxnSpPr>
        <xdr:cNvPr id="116" name="直線コネクタ 115"/>
        <xdr:cNvCxnSpPr/>
      </xdr:nvCxnSpPr>
      <xdr:spPr bwMode="auto">
        <a:xfrm flipV="1">
          <a:off x="4305300" y="6893446"/>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284067</xdr:rowOff>
    </xdr:from>
    <xdr:to>
      <xdr:col>22</xdr:col>
      <xdr:colOff>114300</xdr:colOff>
      <xdr:row>35</xdr:row>
      <xdr:rowOff>298488</xdr:rowOff>
    </xdr:to>
    <xdr:cxnSp macro="">
      <xdr:nvCxnSpPr>
        <xdr:cNvPr id="119" name="直線コネクタ 118"/>
        <xdr:cNvCxnSpPr/>
      </xdr:nvCxnSpPr>
      <xdr:spPr bwMode="auto">
        <a:xfrm>
          <a:off x="3606800" y="6894417"/>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246958</xdr:rowOff>
    </xdr:from>
    <xdr:to>
      <xdr:col>18</xdr:col>
      <xdr:colOff>177800</xdr:colOff>
      <xdr:row>35</xdr:row>
      <xdr:rowOff>284067</xdr:rowOff>
    </xdr:to>
    <xdr:cxnSp macro="">
      <xdr:nvCxnSpPr>
        <xdr:cNvPr id="122" name="直線コネクタ 121"/>
        <xdr:cNvCxnSpPr/>
      </xdr:nvCxnSpPr>
      <xdr:spPr bwMode="auto">
        <a:xfrm>
          <a:off x="2908300" y="6857308"/>
          <a:ext cx="698500" cy="3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237964</xdr:rowOff>
    </xdr:from>
    <xdr:ext cx="762000" cy="259045"/>
    <xdr:sp macro="" textlink="">
      <xdr:nvSpPr>
        <xdr:cNvPr id="124" name="テキスト ボックス 123"/>
        <xdr:cNvSpPr txBox="1"/>
      </xdr:nvSpPr>
      <xdr:spPr>
        <a:xfrm>
          <a:off x="32258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218732</xdr:rowOff>
    </xdr:from>
    <xdr:to>
      <xdr:col>29</xdr:col>
      <xdr:colOff>177800</xdr:colOff>
      <xdr:row>35</xdr:row>
      <xdr:rowOff>320332</xdr:rowOff>
    </xdr:to>
    <xdr:sp macro="" textlink="">
      <xdr:nvSpPr>
        <xdr:cNvPr id="132" name="楕円 131"/>
        <xdr:cNvSpPr/>
      </xdr:nvSpPr>
      <xdr:spPr bwMode="auto">
        <a:xfrm>
          <a:off x="5600700" y="682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190809</xdr:rowOff>
    </xdr:from>
    <xdr:ext cx="762000" cy="259045"/>
    <xdr:sp macro="" textlink="">
      <xdr:nvSpPr>
        <xdr:cNvPr id="133" name="人口1人当たり決算額の推移該当値テキスト445"/>
        <xdr:cNvSpPr txBox="1"/>
      </xdr:nvSpPr>
      <xdr:spPr>
        <a:xfrm>
          <a:off x="5740400" y="680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232296</xdr:rowOff>
    </xdr:from>
    <xdr:to>
      <xdr:col>26</xdr:col>
      <xdr:colOff>101600</xdr:colOff>
      <xdr:row>35</xdr:row>
      <xdr:rowOff>333896</xdr:rowOff>
    </xdr:to>
    <xdr:sp macro="" textlink="">
      <xdr:nvSpPr>
        <xdr:cNvPr id="134" name="楕円 133"/>
        <xdr:cNvSpPr/>
      </xdr:nvSpPr>
      <xdr:spPr bwMode="auto">
        <a:xfrm>
          <a:off x="4953000" y="684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318673</xdr:rowOff>
    </xdr:from>
    <xdr:ext cx="736600" cy="259045"/>
    <xdr:sp macro="" textlink="">
      <xdr:nvSpPr>
        <xdr:cNvPr id="135" name="テキスト ボックス 134"/>
        <xdr:cNvSpPr txBox="1"/>
      </xdr:nvSpPr>
      <xdr:spPr>
        <a:xfrm>
          <a:off x="4622800" y="6929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247688</xdr:rowOff>
    </xdr:from>
    <xdr:to>
      <xdr:col>22</xdr:col>
      <xdr:colOff>165100</xdr:colOff>
      <xdr:row>36</xdr:row>
      <xdr:rowOff>6388</xdr:rowOff>
    </xdr:to>
    <xdr:sp macro="" textlink="">
      <xdr:nvSpPr>
        <xdr:cNvPr id="136" name="楕円 135"/>
        <xdr:cNvSpPr/>
      </xdr:nvSpPr>
      <xdr:spPr bwMode="auto">
        <a:xfrm>
          <a:off x="4254500" y="68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334065</xdr:rowOff>
    </xdr:from>
    <xdr:ext cx="762000" cy="259045"/>
    <xdr:sp macro="" textlink="">
      <xdr:nvSpPr>
        <xdr:cNvPr id="137" name="テキスト ボックス 136"/>
        <xdr:cNvSpPr txBox="1"/>
      </xdr:nvSpPr>
      <xdr:spPr>
        <a:xfrm>
          <a:off x="3924300" y="69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233267</xdr:rowOff>
    </xdr:from>
    <xdr:to>
      <xdr:col>19</xdr:col>
      <xdr:colOff>38100</xdr:colOff>
      <xdr:row>35</xdr:row>
      <xdr:rowOff>334867</xdr:rowOff>
    </xdr:to>
    <xdr:sp macro="" textlink="">
      <xdr:nvSpPr>
        <xdr:cNvPr id="138" name="楕円 137"/>
        <xdr:cNvSpPr/>
      </xdr:nvSpPr>
      <xdr:spPr bwMode="auto">
        <a:xfrm>
          <a:off x="3556000" y="684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319644</xdr:rowOff>
    </xdr:from>
    <xdr:ext cx="762000" cy="259045"/>
    <xdr:sp macro="" textlink="">
      <xdr:nvSpPr>
        <xdr:cNvPr id="139" name="テキスト ボックス 138"/>
        <xdr:cNvSpPr txBox="1"/>
      </xdr:nvSpPr>
      <xdr:spPr>
        <a:xfrm>
          <a:off x="3225800" y="69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196158</xdr:rowOff>
    </xdr:from>
    <xdr:to>
      <xdr:col>15</xdr:col>
      <xdr:colOff>101600</xdr:colOff>
      <xdr:row>35</xdr:row>
      <xdr:rowOff>297758</xdr:rowOff>
    </xdr:to>
    <xdr:sp macro="" textlink="">
      <xdr:nvSpPr>
        <xdr:cNvPr id="140" name="楕円 139"/>
        <xdr:cNvSpPr/>
      </xdr:nvSpPr>
      <xdr:spPr bwMode="auto">
        <a:xfrm>
          <a:off x="2857500" y="6806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282535</xdr:rowOff>
    </xdr:from>
    <xdr:ext cx="762000" cy="259045"/>
    <xdr:sp macro="" textlink="">
      <xdr:nvSpPr>
        <xdr:cNvPr id="141" name="テキスト ボックス 140"/>
        <xdr:cNvSpPr txBox="1"/>
      </xdr:nvSpPr>
      <xdr:spPr>
        <a:xfrm>
          <a:off x="2527300" y="689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16,007
15,664
24.46
7,199,634
6,914,054
284,189
3,902,791
7,949,239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91554</xdr:rowOff>
    </xdr:from>
    <xdr:to>
      <xdr:col>24</xdr:col>
      <xdr:colOff>63500</xdr:colOff>
      <xdr:row>36</xdr:row>
      <xdr:rowOff>106363</xdr:rowOff>
    </xdr:to>
    <xdr:cxnSp macro="">
      <xdr:nvCxnSpPr>
        <xdr:cNvPr id="61" name="直線コネクタ 60"/>
        <xdr:cNvCxnSpPr/>
      </xdr:nvCxnSpPr>
      <xdr:spPr>
        <a:xfrm flipV="1">
          <a:off x="3797300" y="6263754"/>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106363</xdr:rowOff>
    </xdr:from>
    <xdr:to>
      <xdr:col>19</xdr:col>
      <xdr:colOff>177800</xdr:colOff>
      <xdr:row>36</xdr:row>
      <xdr:rowOff>116967</xdr:rowOff>
    </xdr:to>
    <xdr:cxnSp macro="">
      <xdr:nvCxnSpPr>
        <xdr:cNvPr id="64" name="直線コネクタ 63"/>
        <xdr:cNvCxnSpPr/>
      </xdr:nvCxnSpPr>
      <xdr:spPr>
        <a:xfrm flipV="1">
          <a:off x="2908300" y="6278563"/>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116345</xdr:rowOff>
    </xdr:from>
    <xdr:to>
      <xdr:col>15</xdr:col>
      <xdr:colOff>50800</xdr:colOff>
      <xdr:row>36</xdr:row>
      <xdr:rowOff>116967</xdr:rowOff>
    </xdr:to>
    <xdr:cxnSp macro="">
      <xdr:nvCxnSpPr>
        <xdr:cNvPr id="67" name="直線コネクタ 66"/>
        <xdr:cNvCxnSpPr/>
      </xdr:nvCxnSpPr>
      <xdr:spPr>
        <a:xfrm>
          <a:off x="2019300" y="6288545"/>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116345</xdr:rowOff>
    </xdr:from>
    <xdr:to>
      <xdr:col>10</xdr:col>
      <xdr:colOff>114300</xdr:colOff>
      <xdr:row>36</xdr:row>
      <xdr:rowOff>138811</xdr:rowOff>
    </xdr:to>
    <xdr:cxnSp macro="">
      <xdr:nvCxnSpPr>
        <xdr:cNvPr id="70" name="直線コネクタ 69"/>
        <xdr:cNvCxnSpPr/>
      </xdr:nvCxnSpPr>
      <xdr:spPr>
        <a:xfrm flipV="1">
          <a:off x="1130300" y="6288545"/>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25963</xdr:rowOff>
    </xdr:from>
    <xdr:ext cx="534377" cy="259045"/>
    <xdr:sp macro="" textlink="">
      <xdr:nvSpPr>
        <xdr:cNvPr id="72" name="テキスト ボックス 71"/>
        <xdr:cNvSpPr txBox="1"/>
      </xdr:nvSpPr>
      <xdr:spPr>
        <a:xfrm>
          <a:off x="1752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40754</xdr:rowOff>
    </xdr:from>
    <xdr:to>
      <xdr:col>24</xdr:col>
      <xdr:colOff>114300</xdr:colOff>
      <xdr:row>36</xdr:row>
      <xdr:rowOff>142354</xdr:rowOff>
    </xdr:to>
    <xdr:sp macro="" textlink="">
      <xdr:nvSpPr>
        <xdr:cNvPr id="80" name="楕円 79"/>
        <xdr:cNvSpPr/>
      </xdr:nvSpPr>
      <xdr:spPr>
        <a:xfrm>
          <a:off x="4584700" y="62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19181</xdr:rowOff>
    </xdr:from>
    <xdr:ext cx="534377" cy="259045"/>
    <xdr:sp macro="" textlink="">
      <xdr:nvSpPr>
        <xdr:cNvPr id="81" name="人件費該当値テキスト"/>
        <xdr:cNvSpPr txBox="1"/>
      </xdr:nvSpPr>
      <xdr:spPr>
        <a:xfrm>
          <a:off x="4686300" y="61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55563</xdr:rowOff>
    </xdr:from>
    <xdr:to>
      <xdr:col>20</xdr:col>
      <xdr:colOff>38100</xdr:colOff>
      <xdr:row>36</xdr:row>
      <xdr:rowOff>157163</xdr:rowOff>
    </xdr:to>
    <xdr:sp macro="" textlink="">
      <xdr:nvSpPr>
        <xdr:cNvPr id="82" name="楕円 81"/>
        <xdr:cNvSpPr/>
      </xdr:nvSpPr>
      <xdr:spPr>
        <a:xfrm>
          <a:off x="3746500" y="62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148290</xdr:rowOff>
    </xdr:from>
    <xdr:ext cx="534377" cy="259045"/>
    <xdr:sp macro="" textlink="">
      <xdr:nvSpPr>
        <xdr:cNvPr id="83" name="テキスト ボックス 82"/>
        <xdr:cNvSpPr txBox="1"/>
      </xdr:nvSpPr>
      <xdr:spPr>
        <a:xfrm>
          <a:off x="3530111" y="63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66167</xdr:rowOff>
    </xdr:from>
    <xdr:to>
      <xdr:col>15</xdr:col>
      <xdr:colOff>101600</xdr:colOff>
      <xdr:row>36</xdr:row>
      <xdr:rowOff>167767</xdr:rowOff>
    </xdr:to>
    <xdr:sp macro="" textlink="">
      <xdr:nvSpPr>
        <xdr:cNvPr id="84" name="楕円 83"/>
        <xdr:cNvSpPr/>
      </xdr:nvSpPr>
      <xdr:spPr>
        <a:xfrm>
          <a:off x="2857500" y="62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158894</xdr:rowOff>
    </xdr:from>
    <xdr:ext cx="534377" cy="259045"/>
    <xdr:sp macro="" textlink="">
      <xdr:nvSpPr>
        <xdr:cNvPr id="85" name="テキスト ボックス 84"/>
        <xdr:cNvSpPr txBox="1"/>
      </xdr:nvSpPr>
      <xdr:spPr>
        <a:xfrm>
          <a:off x="2641111" y="63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65545</xdr:rowOff>
    </xdr:from>
    <xdr:to>
      <xdr:col>10</xdr:col>
      <xdr:colOff>165100</xdr:colOff>
      <xdr:row>36</xdr:row>
      <xdr:rowOff>167145</xdr:rowOff>
    </xdr:to>
    <xdr:sp macro="" textlink="">
      <xdr:nvSpPr>
        <xdr:cNvPr id="86" name="楕円 85"/>
        <xdr:cNvSpPr/>
      </xdr:nvSpPr>
      <xdr:spPr>
        <a:xfrm>
          <a:off x="1968500" y="62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158272</xdr:rowOff>
    </xdr:from>
    <xdr:ext cx="534377" cy="259045"/>
    <xdr:sp macro="" textlink="">
      <xdr:nvSpPr>
        <xdr:cNvPr id="87" name="テキスト ボックス 86"/>
        <xdr:cNvSpPr txBox="1"/>
      </xdr:nvSpPr>
      <xdr:spPr>
        <a:xfrm>
          <a:off x="1752111" y="633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88011</xdr:rowOff>
    </xdr:from>
    <xdr:to>
      <xdr:col>6</xdr:col>
      <xdr:colOff>38100</xdr:colOff>
      <xdr:row>37</xdr:row>
      <xdr:rowOff>18161</xdr:rowOff>
    </xdr:to>
    <xdr:sp macro="" textlink="">
      <xdr:nvSpPr>
        <xdr:cNvPr id="88" name="楕円 87"/>
        <xdr:cNvSpPr/>
      </xdr:nvSpPr>
      <xdr:spPr>
        <a:xfrm>
          <a:off x="1079500" y="62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9288</xdr:rowOff>
    </xdr:from>
    <xdr:ext cx="534377" cy="259045"/>
    <xdr:sp macro="" textlink="">
      <xdr:nvSpPr>
        <xdr:cNvPr id="89" name="テキスト ボックス 88"/>
        <xdr:cNvSpPr txBox="1"/>
      </xdr:nvSpPr>
      <xdr:spPr>
        <a:xfrm>
          <a:off x="863111" y="63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25310</xdr:rowOff>
    </xdr:from>
    <xdr:to>
      <xdr:col>24</xdr:col>
      <xdr:colOff>63500</xdr:colOff>
      <xdr:row>59</xdr:row>
      <xdr:rowOff>26896</xdr:rowOff>
    </xdr:to>
    <xdr:cxnSp macro="">
      <xdr:nvCxnSpPr>
        <xdr:cNvPr id="120" name="直線コネクタ 119"/>
        <xdr:cNvCxnSpPr/>
      </xdr:nvCxnSpPr>
      <xdr:spPr>
        <a:xfrm flipV="1">
          <a:off x="3797300" y="10140860"/>
          <a:ext cx="8382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25823</xdr:rowOff>
    </xdr:from>
    <xdr:to>
      <xdr:col>19</xdr:col>
      <xdr:colOff>177800</xdr:colOff>
      <xdr:row>59</xdr:row>
      <xdr:rowOff>26896</xdr:rowOff>
    </xdr:to>
    <xdr:cxnSp macro="">
      <xdr:nvCxnSpPr>
        <xdr:cNvPr id="123" name="直線コネクタ 122"/>
        <xdr:cNvCxnSpPr/>
      </xdr:nvCxnSpPr>
      <xdr:spPr>
        <a:xfrm>
          <a:off x="2908300" y="10141373"/>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24146</xdr:rowOff>
    </xdr:from>
    <xdr:to>
      <xdr:col>15</xdr:col>
      <xdr:colOff>50800</xdr:colOff>
      <xdr:row>59</xdr:row>
      <xdr:rowOff>25823</xdr:rowOff>
    </xdr:to>
    <xdr:cxnSp macro="">
      <xdr:nvCxnSpPr>
        <xdr:cNvPr id="126" name="直線コネクタ 125"/>
        <xdr:cNvCxnSpPr/>
      </xdr:nvCxnSpPr>
      <xdr:spPr>
        <a:xfrm>
          <a:off x="2019300" y="10139696"/>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24146</xdr:rowOff>
    </xdr:from>
    <xdr:to>
      <xdr:col>10</xdr:col>
      <xdr:colOff>114300</xdr:colOff>
      <xdr:row>59</xdr:row>
      <xdr:rowOff>25289</xdr:rowOff>
    </xdr:to>
    <xdr:cxnSp macro="">
      <xdr:nvCxnSpPr>
        <xdr:cNvPr id="129" name="直線コネクタ 128"/>
        <xdr:cNvCxnSpPr/>
      </xdr:nvCxnSpPr>
      <xdr:spPr>
        <a:xfrm flipV="1">
          <a:off x="1130300" y="1013969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43250</xdr:rowOff>
    </xdr:from>
    <xdr:ext cx="534377" cy="259045"/>
    <xdr:sp macro="" textlink="">
      <xdr:nvSpPr>
        <xdr:cNvPr id="131" name="テキスト ボックス 130"/>
        <xdr:cNvSpPr txBox="1"/>
      </xdr:nvSpPr>
      <xdr:spPr>
        <a:xfrm>
          <a:off x="1752111" y="98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145960</xdr:rowOff>
    </xdr:from>
    <xdr:to>
      <xdr:col>24</xdr:col>
      <xdr:colOff>114300</xdr:colOff>
      <xdr:row>59</xdr:row>
      <xdr:rowOff>76110</xdr:rowOff>
    </xdr:to>
    <xdr:sp macro="" textlink="">
      <xdr:nvSpPr>
        <xdr:cNvPr id="139" name="楕円 138"/>
        <xdr:cNvSpPr/>
      </xdr:nvSpPr>
      <xdr:spPr>
        <a:xfrm>
          <a:off x="4584700" y="100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60887</xdr:rowOff>
    </xdr:from>
    <xdr:ext cx="534377" cy="259045"/>
    <xdr:sp macro="" textlink="">
      <xdr:nvSpPr>
        <xdr:cNvPr id="140" name="物件費該当値テキスト"/>
        <xdr:cNvSpPr txBox="1"/>
      </xdr:nvSpPr>
      <xdr:spPr>
        <a:xfrm>
          <a:off x="4686300" y="1000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147546</xdr:rowOff>
    </xdr:from>
    <xdr:to>
      <xdr:col>20</xdr:col>
      <xdr:colOff>38100</xdr:colOff>
      <xdr:row>59</xdr:row>
      <xdr:rowOff>77696</xdr:rowOff>
    </xdr:to>
    <xdr:sp macro="" textlink="">
      <xdr:nvSpPr>
        <xdr:cNvPr id="141" name="楕円 140"/>
        <xdr:cNvSpPr/>
      </xdr:nvSpPr>
      <xdr:spPr>
        <a:xfrm>
          <a:off x="3746500" y="100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68823</xdr:rowOff>
    </xdr:from>
    <xdr:ext cx="534377" cy="259045"/>
    <xdr:sp macro="" textlink="">
      <xdr:nvSpPr>
        <xdr:cNvPr id="142" name="テキスト ボックス 141"/>
        <xdr:cNvSpPr txBox="1"/>
      </xdr:nvSpPr>
      <xdr:spPr>
        <a:xfrm>
          <a:off x="3530111" y="101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146473</xdr:rowOff>
    </xdr:from>
    <xdr:to>
      <xdr:col>15</xdr:col>
      <xdr:colOff>101600</xdr:colOff>
      <xdr:row>59</xdr:row>
      <xdr:rowOff>76623</xdr:rowOff>
    </xdr:to>
    <xdr:sp macro="" textlink="">
      <xdr:nvSpPr>
        <xdr:cNvPr id="143" name="楕円 142"/>
        <xdr:cNvSpPr/>
      </xdr:nvSpPr>
      <xdr:spPr>
        <a:xfrm>
          <a:off x="2857500" y="1009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67750</xdr:rowOff>
    </xdr:from>
    <xdr:ext cx="534377" cy="259045"/>
    <xdr:sp macro="" textlink="">
      <xdr:nvSpPr>
        <xdr:cNvPr id="144" name="テキスト ボックス 143"/>
        <xdr:cNvSpPr txBox="1"/>
      </xdr:nvSpPr>
      <xdr:spPr>
        <a:xfrm>
          <a:off x="2641111" y="1018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144796</xdr:rowOff>
    </xdr:from>
    <xdr:to>
      <xdr:col>10</xdr:col>
      <xdr:colOff>165100</xdr:colOff>
      <xdr:row>59</xdr:row>
      <xdr:rowOff>74946</xdr:rowOff>
    </xdr:to>
    <xdr:sp macro="" textlink="">
      <xdr:nvSpPr>
        <xdr:cNvPr id="145" name="楕円 144"/>
        <xdr:cNvSpPr/>
      </xdr:nvSpPr>
      <xdr:spPr>
        <a:xfrm>
          <a:off x="1968500" y="100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66073</xdr:rowOff>
    </xdr:from>
    <xdr:ext cx="534377" cy="259045"/>
    <xdr:sp macro="" textlink="">
      <xdr:nvSpPr>
        <xdr:cNvPr id="146" name="テキスト ボックス 145"/>
        <xdr:cNvSpPr txBox="1"/>
      </xdr:nvSpPr>
      <xdr:spPr>
        <a:xfrm>
          <a:off x="1752111" y="101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145939</xdr:rowOff>
    </xdr:from>
    <xdr:to>
      <xdr:col>6</xdr:col>
      <xdr:colOff>38100</xdr:colOff>
      <xdr:row>59</xdr:row>
      <xdr:rowOff>76089</xdr:rowOff>
    </xdr:to>
    <xdr:sp macro="" textlink="">
      <xdr:nvSpPr>
        <xdr:cNvPr id="147" name="楕円 146"/>
        <xdr:cNvSpPr/>
      </xdr:nvSpPr>
      <xdr:spPr>
        <a:xfrm>
          <a:off x="1079500" y="100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67216</xdr:rowOff>
    </xdr:from>
    <xdr:ext cx="534377" cy="259045"/>
    <xdr:sp macro="" textlink="">
      <xdr:nvSpPr>
        <xdr:cNvPr id="148" name="テキスト ボックス 147"/>
        <xdr:cNvSpPr txBox="1"/>
      </xdr:nvSpPr>
      <xdr:spPr>
        <a:xfrm>
          <a:off x="863111" y="1018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6541</xdr:rowOff>
    </xdr:from>
    <xdr:to>
      <xdr:col>24</xdr:col>
      <xdr:colOff>63500</xdr:colOff>
      <xdr:row>79</xdr:row>
      <xdr:rowOff>8979</xdr:rowOff>
    </xdr:to>
    <xdr:cxnSp macro="">
      <xdr:nvCxnSpPr>
        <xdr:cNvPr id="177" name="直線コネクタ 176"/>
        <xdr:cNvCxnSpPr/>
      </xdr:nvCxnSpPr>
      <xdr:spPr>
        <a:xfrm>
          <a:off x="3797300" y="1355109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5017</xdr:rowOff>
    </xdr:from>
    <xdr:to>
      <xdr:col>19</xdr:col>
      <xdr:colOff>177800</xdr:colOff>
      <xdr:row>79</xdr:row>
      <xdr:rowOff>6541</xdr:rowOff>
    </xdr:to>
    <xdr:cxnSp macro="">
      <xdr:nvCxnSpPr>
        <xdr:cNvPr id="180" name="直線コネクタ 179"/>
        <xdr:cNvCxnSpPr/>
      </xdr:nvCxnSpPr>
      <xdr:spPr>
        <a:xfrm>
          <a:off x="2908300" y="1354956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5017</xdr:rowOff>
    </xdr:from>
    <xdr:to>
      <xdr:col>15</xdr:col>
      <xdr:colOff>50800</xdr:colOff>
      <xdr:row>79</xdr:row>
      <xdr:rowOff>7265</xdr:rowOff>
    </xdr:to>
    <xdr:cxnSp macro="">
      <xdr:nvCxnSpPr>
        <xdr:cNvPr id="183" name="直線コネクタ 182"/>
        <xdr:cNvCxnSpPr/>
      </xdr:nvCxnSpPr>
      <xdr:spPr>
        <a:xfrm flipV="1">
          <a:off x="2019300" y="1354956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5359</xdr:rowOff>
    </xdr:from>
    <xdr:to>
      <xdr:col>10</xdr:col>
      <xdr:colOff>114300</xdr:colOff>
      <xdr:row>79</xdr:row>
      <xdr:rowOff>7265</xdr:rowOff>
    </xdr:to>
    <xdr:cxnSp macro="">
      <xdr:nvCxnSpPr>
        <xdr:cNvPr id="186" name="直線コネクタ 185"/>
        <xdr:cNvCxnSpPr/>
      </xdr:nvCxnSpPr>
      <xdr:spPr>
        <a:xfrm>
          <a:off x="1130300" y="1354990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106024</xdr:rowOff>
    </xdr:from>
    <xdr:ext cx="469744" cy="259045"/>
    <xdr:sp macro="" textlink="">
      <xdr:nvSpPr>
        <xdr:cNvPr id="188" name="テキスト ボックス 187"/>
        <xdr:cNvSpPr txBox="1"/>
      </xdr:nvSpPr>
      <xdr:spPr>
        <a:xfrm>
          <a:off x="1784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129629</xdr:rowOff>
    </xdr:from>
    <xdr:to>
      <xdr:col>24</xdr:col>
      <xdr:colOff>114300</xdr:colOff>
      <xdr:row>79</xdr:row>
      <xdr:rowOff>59779</xdr:rowOff>
    </xdr:to>
    <xdr:sp macro="" textlink="">
      <xdr:nvSpPr>
        <xdr:cNvPr id="196" name="楕円 195"/>
        <xdr:cNvSpPr/>
      </xdr:nvSpPr>
      <xdr:spPr>
        <a:xfrm>
          <a:off x="4584700" y="135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44556</xdr:rowOff>
    </xdr:from>
    <xdr:ext cx="378565" cy="259045"/>
    <xdr:sp macro="" textlink="">
      <xdr:nvSpPr>
        <xdr:cNvPr id="197" name="維持補修費該当値テキスト"/>
        <xdr:cNvSpPr txBox="1"/>
      </xdr:nvSpPr>
      <xdr:spPr>
        <a:xfrm>
          <a:off x="4686300" y="13417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127191</xdr:rowOff>
    </xdr:from>
    <xdr:to>
      <xdr:col>20</xdr:col>
      <xdr:colOff>38100</xdr:colOff>
      <xdr:row>79</xdr:row>
      <xdr:rowOff>57341</xdr:rowOff>
    </xdr:to>
    <xdr:sp macro="" textlink="">
      <xdr:nvSpPr>
        <xdr:cNvPr id="198" name="楕円 197"/>
        <xdr:cNvSpPr/>
      </xdr:nvSpPr>
      <xdr:spPr>
        <a:xfrm>
          <a:off x="3746500" y="135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48468</xdr:rowOff>
    </xdr:from>
    <xdr:ext cx="378565" cy="259045"/>
    <xdr:sp macro="" textlink="">
      <xdr:nvSpPr>
        <xdr:cNvPr id="199" name="テキスト ボックス 198"/>
        <xdr:cNvSpPr txBox="1"/>
      </xdr:nvSpPr>
      <xdr:spPr>
        <a:xfrm>
          <a:off x="3608017" y="13593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125667</xdr:rowOff>
    </xdr:from>
    <xdr:to>
      <xdr:col>15</xdr:col>
      <xdr:colOff>101600</xdr:colOff>
      <xdr:row>79</xdr:row>
      <xdr:rowOff>55817</xdr:rowOff>
    </xdr:to>
    <xdr:sp macro="" textlink="">
      <xdr:nvSpPr>
        <xdr:cNvPr id="200" name="楕円 199"/>
        <xdr:cNvSpPr/>
      </xdr:nvSpPr>
      <xdr:spPr>
        <a:xfrm>
          <a:off x="28575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46944</xdr:rowOff>
    </xdr:from>
    <xdr:ext cx="469744" cy="259045"/>
    <xdr:sp macro="" textlink="">
      <xdr:nvSpPr>
        <xdr:cNvPr id="201" name="テキスト ボックス 200"/>
        <xdr:cNvSpPr txBox="1"/>
      </xdr:nvSpPr>
      <xdr:spPr>
        <a:xfrm>
          <a:off x="2673428" y="135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127915</xdr:rowOff>
    </xdr:from>
    <xdr:to>
      <xdr:col>10</xdr:col>
      <xdr:colOff>165100</xdr:colOff>
      <xdr:row>79</xdr:row>
      <xdr:rowOff>58065</xdr:rowOff>
    </xdr:to>
    <xdr:sp macro="" textlink="">
      <xdr:nvSpPr>
        <xdr:cNvPr id="202" name="楕円 201"/>
        <xdr:cNvSpPr/>
      </xdr:nvSpPr>
      <xdr:spPr>
        <a:xfrm>
          <a:off x="19685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49192</xdr:rowOff>
    </xdr:from>
    <xdr:ext cx="378565" cy="259045"/>
    <xdr:sp macro="" textlink="">
      <xdr:nvSpPr>
        <xdr:cNvPr id="203" name="テキスト ボックス 202"/>
        <xdr:cNvSpPr txBox="1"/>
      </xdr:nvSpPr>
      <xdr:spPr>
        <a:xfrm>
          <a:off x="1830017" y="1359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126009</xdr:rowOff>
    </xdr:from>
    <xdr:to>
      <xdr:col>6</xdr:col>
      <xdr:colOff>38100</xdr:colOff>
      <xdr:row>79</xdr:row>
      <xdr:rowOff>56159</xdr:rowOff>
    </xdr:to>
    <xdr:sp macro="" textlink="">
      <xdr:nvSpPr>
        <xdr:cNvPr id="204" name="楕円 203"/>
        <xdr:cNvSpPr/>
      </xdr:nvSpPr>
      <xdr:spPr>
        <a:xfrm>
          <a:off x="1079500" y="134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47286</xdr:rowOff>
    </xdr:from>
    <xdr:ext cx="469744" cy="259045"/>
    <xdr:sp macro="" textlink="">
      <xdr:nvSpPr>
        <xdr:cNvPr id="205" name="テキスト ボックス 204"/>
        <xdr:cNvSpPr txBox="1"/>
      </xdr:nvSpPr>
      <xdr:spPr>
        <a:xfrm>
          <a:off x="895428" y="1359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111337</xdr:rowOff>
    </xdr:from>
    <xdr:to>
      <xdr:col>24</xdr:col>
      <xdr:colOff>63500</xdr:colOff>
      <xdr:row>97</xdr:row>
      <xdr:rowOff>118456</xdr:rowOff>
    </xdr:to>
    <xdr:cxnSp macro="">
      <xdr:nvCxnSpPr>
        <xdr:cNvPr id="237" name="直線コネクタ 236"/>
        <xdr:cNvCxnSpPr/>
      </xdr:nvCxnSpPr>
      <xdr:spPr>
        <a:xfrm>
          <a:off x="3797300" y="16741987"/>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111337</xdr:rowOff>
    </xdr:from>
    <xdr:to>
      <xdr:col>19</xdr:col>
      <xdr:colOff>177800</xdr:colOff>
      <xdr:row>97</xdr:row>
      <xdr:rowOff>133886</xdr:rowOff>
    </xdr:to>
    <xdr:cxnSp macro="">
      <xdr:nvCxnSpPr>
        <xdr:cNvPr id="240" name="直線コネクタ 239"/>
        <xdr:cNvCxnSpPr/>
      </xdr:nvCxnSpPr>
      <xdr:spPr>
        <a:xfrm flipV="1">
          <a:off x="2908300" y="16741987"/>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133886</xdr:rowOff>
    </xdr:from>
    <xdr:to>
      <xdr:col>15</xdr:col>
      <xdr:colOff>50800</xdr:colOff>
      <xdr:row>98</xdr:row>
      <xdr:rowOff>27229</xdr:rowOff>
    </xdr:to>
    <xdr:cxnSp macro="">
      <xdr:nvCxnSpPr>
        <xdr:cNvPr id="243" name="直線コネクタ 242"/>
        <xdr:cNvCxnSpPr/>
      </xdr:nvCxnSpPr>
      <xdr:spPr>
        <a:xfrm flipV="1">
          <a:off x="2019300" y="16764536"/>
          <a:ext cx="889000" cy="6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5349</xdr:rowOff>
    </xdr:from>
    <xdr:to>
      <xdr:col>10</xdr:col>
      <xdr:colOff>114300</xdr:colOff>
      <xdr:row>98</xdr:row>
      <xdr:rowOff>27229</xdr:rowOff>
    </xdr:to>
    <xdr:cxnSp macro="">
      <xdr:nvCxnSpPr>
        <xdr:cNvPr id="246" name="直線コネクタ 245"/>
        <xdr:cNvCxnSpPr/>
      </xdr:nvCxnSpPr>
      <xdr:spPr>
        <a:xfrm>
          <a:off x="1130300" y="16807449"/>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90262</xdr:rowOff>
    </xdr:from>
    <xdr:ext cx="534377" cy="259045"/>
    <xdr:sp macro="" textlink="">
      <xdr:nvSpPr>
        <xdr:cNvPr id="248" name="テキスト ボックス 247"/>
        <xdr:cNvSpPr txBox="1"/>
      </xdr:nvSpPr>
      <xdr:spPr>
        <a:xfrm>
          <a:off x="1752111" y="162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67656</xdr:rowOff>
    </xdr:from>
    <xdr:to>
      <xdr:col>24</xdr:col>
      <xdr:colOff>114300</xdr:colOff>
      <xdr:row>97</xdr:row>
      <xdr:rowOff>169256</xdr:rowOff>
    </xdr:to>
    <xdr:sp macro="" textlink="">
      <xdr:nvSpPr>
        <xdr:cNvPr id="256" name="楕円 255"/>
        <xdr:cNvSpPr/>
      </xdr:nvSpPr>
      <xdr:spPr>
        <a:xfrm>
          <a:off x="4584700" y="166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46083</xdr:rowOff>
    </xdr:from>
    <xdr:ext cx="534377" cy="259045"/>
    <xdr:sp macro="" textlink="">
      <xdr:nvSpPr>
        <xdr:cNvPr id="257" name="扶助費該当値テキスト"/>
        <xdr:cNvSpPr txBox="1"/>
      </xdr:nvSpPr>
      <xdr:spPr>
        <a:xfrm>
          <a:off x="4686300" y="166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60537</xdr:rowOff>
    </xdr:from>
    <xdr:to>
      <xdr:col>20</xdr:col>
      <xdr:colOff>38100</xdr:colOff>
      <xdr:row>97</xdr:row>
      <xdr:rowOff>162137</xdr:rowOff>
    </xdr:to>
    <xdr:sp macro="" textlink="">
      <xdr:nvSpPr>
        <xdr:cNvPr id="258" name="楕円 257"/>
        <xdr:cNvSpPr/>
      </xdr:nvSpPr>
      <xdr:spPr>
        <a:xfrm>
          <a:off x="3746500" y="166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153264</xdr:rowOff>
    </xdr:from>
    <xdr:ext cx="534377" cy="259045"/>
    <xdr:sp macro="" textlink="">
      <xdr:nvSpPr>
        <xdr:cNvPr id="259" name="テキスト ボックス 258"/>
        <xdr:cNvSpPr txBox="1"/>
      </xdr:nvSpPr>
      <xdr:spPr>
        <a:xfrm>
          <a:off x="3530111" y="16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83086</xdr:rowOff>
    </xdr:from>
    <xdr:to>
      <xdr:col>15</xdr:col>
      <xdr:colOff>101600</xdr:colOff>
      <xdr:row>98</xdr:row>
      <xdr:rowOff>13236</xdr:rowOff>
    </xdr:to>
    <xdr:sp macro="" textlink="">
      <xdr:nvSpPr>
        <xdr:cNvPr id="260" name="楕円 259"/>
        <xdr:cNvSpPr/>
      </xdr:nvSpPr>
      <xdr:spPr>
        <a:xfrm>
          <a:off x="2857500" y="167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4363</xdr:rowOff>
    </xdr:from>
    <xdr:ext cx="534377" cy="259045"/>
    <xdr:sp macro="" textlink="">
      <xdr:nvSpPr>
        <xdr:cNvPr id="261" name="テキスト ボックス 260"/>
        <xdr:cNvSpPr txBox="1"/>
      </xdr:nvSpPr>
      <xdr:spPr>
        <a:xfrm>
          <a:off x="2641111" y="168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147879</xdr:rowOff>
    </xdr:from>
    <xdr:to>
      <xdr:col>10</xdr:col>
      <xdr:colOff>165100</xdr:colOff>
      <xdr:row>98</xdr:row>
      <xdr:rowOff>78029</xdr:rowOff>
    </xdr:to>
    <xdr:sp macro="" textlink="">
      <xdr:nvSpPr>
        <xdr:cNvPr id="262" name="楕円 261"/>
        <xdr:cNvSpPr/>
      </xdr:nvSpPr>
      <xdr:spPr>
        <a:xfrm>
          <a:off x="1968500" y="167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69156</xdr:rowOff>
    </xdr:from>
    <xdr:ext cx="534377" cy="259045"/>
    <xdr:sp macro="" textlink="">
      <xdr:nvSpPr>
        <xdr:cNvPr id="263" name="テキスト ボックス 262"/>
        <xdr:cNvSpPr txBox="1"/>
      </xdr:nvSpPr>
      <xdr:spPr>
        <a:xfrm>
          <a:off x="1752111" y="168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125999</xdr:rowOff>
    </xdr:from>
    <xdr:to>
      <xdr:col>6</xdr:col>
      <xdr:colOff>38100</xdr:colOff>
      <xdr:row>98</xdr:row>
      <xdr:rowOff>56149</xdr:rowOff>
    </xdr:to>
    <xdr:sp macro="" textlink="">
      <xdr:nvSpPr>
        <xdr:cNvPr id="264" name="楕円 263"/>
        <xdr:cNvSpPr/>
      </xdr:nvSpPr>
      <xdr:spPr>
        <a:xfrm>
          <a:off x="1079500" y="16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47276</xdr:rowOff>
    </xdr:from>
    <xdr:ext cx="534377" cy="259045"/>
    <xdr:sp macro="" textlink="">
      <xdr:nvSpPr>
        <xdr:cNvPr id="265" name="テキスト ボックス 264"/>
        <xdr:cNvSpPr txBox="1"/>
      </xdr:nvSpPr>
      <xdr:spPr>
        <a:xfrm>
          <a:off x="863111" y="168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32891</xdr:rowOff>
    </xdr:from>
    <xdr:to>
      <xdr:col>55</xdr:col>
      <xdr:colOff>0</xdr:colOff>
      <xdr:row>36</xdr:row>
      <xdr:rowOff>65420</xdr:rowOff>
    </xdr:to>
    <xdr:cxnSp macro="">
      <xdr:nvCxnSpPr>
        <xdr:cNvPr id="294" name="直線コネクタ 293"/>
        <xdr:cNvCxnSpPr/>
      </xdr:nvCxnSpPr>
      <xdr:spPr>
        <a:xfrm flipV="1">
          <a:off x="9639300" y="5862191"/>
          <a:ext cx="838200" cy="37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22367</xdr:rowOff>
    </xdr:from>
    <xdr:to>
      <xdr:col>50</xdr:col>
      <xdr:colOff>114300</xdr:colOff>
      <xdr:row>36</xdr:row>
      <xdr:rowOff>65420</xdr:rowOff>
    </xdr:to>
    <xdr:cxnSp macro="">
      <xdr:nvCxnSpPr>
        <xdr:cNvPr id="297" name="直線コネクタ 296"/>
        <xdr:cNvCxnSpPr/>
      </xdr:nvCxnSpPr>
      <xdr:spPr>
        <a:xfrm>
          <a:off x="8750300" y="619456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95024</xdr:rowOff>
    </xdr:from>
    <xdr:to>
      <xdr:col>45</xdr:col>
      <xdr:colOff>177800</xdr:colOff>
      <xdr:row>36</xdr:row>
      <xdr:rowOff>22367</xdr:rowOff>
    </xdr:to>
    <xdr:cxnSp macro="">
      <xdr:nvCxnSpPr>
        <xdr:cNvPr id="300" name="直線コネクタ 299"/>
        <xdr:cNvCxnSpPr/>
      </xdr:nvCxnSpPr>
      <xdr:spPr>
        <a:xfrm>
          <a:off x="7861300" y="6095774"/>
          <a:ext cx="889000" cy="9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95024</xdr:rowOff>
    </xdr:from>
    <xdr:to>
      <xdr:col>41</xdr:col>
      <xdr:colOff>50800</xdr:colOff>
      <xdr:row>36</xdr:row>
      <xdr:rowOff>123005</xdr:rowOff>
    </xdr:to>
    <xdr:cxnSp macro="">
      <xdr:nvCxnSpPr>
        <xdr:cNvPr id="303" name="直線コネクタ 302"/>
        <xdr:cNvCxnSpPr/>
      </xdr:nvCxnSpPr>
      <xdr:spPr>
        <a:xfrm flipV="1">
          <a:off x="6972300" y="6095774"/>
          <a:ext cx="889000" cy="19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49138</xdr:rowOff>
    </xdr:from>
    <xdr:ext cx="534377" cy="259045"/>
    <xdr:sp macro="" textlink="">
      <xdr:nvSpPr>
        <xdr:cNvPr id="305" name="テキスト ボックス 304"/>
        <xdr:cNvSpPr txBox="1"/>
      </xdr:nvSpPr>
      <xdr:spPr>
        <a:xfrm>
          <a:off x="7594111" y="62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153541</xdr:rowOff>
    </xdr:from>
    <xdr:to>
      <xdr:col>55</xdr:col>
      <xdr:colOff>50800</xdr:colOff>
      <xdr:row>34</xdr:row>
      <xdr:rowOff>83691</xdr:rowOff>
    </xdr:to>
    <xdr:sp macro="" textlink="">
      <xdr:nvSpPr>
        <xdr:cNvPr id="313" name="楕円 312"/>
        <xdr:cNvSpPr/>
      </xdr:nvSpPr>
      <xdr:spPr>
        <a:xfrm>
          <a:off x="10426700" y="58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4968</xdr:rowOff>
    </xdr:from>
    <xdr:ext cx="599010" cy="259045"/>
    <xdr:sp macro="" textlink="">
      <xdr:nvSpPr>
        <xdr:cNvPr id="314" name="補助費等該当値テキスト"/>
        <xdr:cNvSpPr txBox="1"/>
      </xdr:nvSpPr>
      <xdr:spPr>
        <a:xfrm>
          <a:off x="10528300" y="566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14620</xdr:rowOff>
    </xdr:from>
    <xdr:to>
      <xdr:col>50</xdr:col>
      <xdr:colOff>165100</xdr:colOff>
      <xdr:row>36</xdr:row>
      <xdr:rowOff>116220</xdr:rowOff>
    </xdr:to>
    <xdr:sp macro="" textlink="">
      <xdr:nvSpPr>
        <xdr:cNvPr id="315" name="楕円 314"/>
        <xdr:cNvSpPr/>
      </xdr:nvSpPr>
      <xdr:spPr>
        <a:xfrm>
          <a:off x="9588500" y="61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132747</xdr:rowOff>
    </xdr:from>
    <xdr:ext cx="534377" cy="259045"/>
    <xdr:sp macro="" textlink="">
      <xdr:nvSpPr>
        <xdr:cNvPr id="316" name="テキスト ボックス 315"/>
        <xdr:cNvSpPr txBox="1"/>
      </xdr:nvSpPr>
      <xdr:spPr>
        <a:xfrm>
          <a:off x="9372111" y="596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143017</xdr:rowOff>
    </xdr:from>
    <xdr:to>
      <xdr:col>46</xdr:col>
      <xdr:colOff>38100</xdr:colOff>
      <xdr:row>36</xdr:row>
      <xdr:rowOff>73167</xdr:rowOff>
    </xdr:to>
    <xdr:sp macro="" textlink="">
      <xdr:nvSpPr>
        <xdr:cNvPr id="317" name="楕円 316"/>
        <xdr:cNvSpPr/>
      </xdr:nvSpPr>
      <xdr:spPr>
        <a:xfrm>
          <a:off x="8699500" y="61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89694</xdr:rowOff>
    </xdr:from>
    <xdr:ext cx="534377" cy="259045"/>
    <xdr:sp macro="" textlink="">
      <xdr:nvSpPr>
        <xdr:cNvPr id="318" name="テキスト ボックス 317"/>
        <xdr:cNvSpPr txBox="1"/>
      </xdr:nvSpPr>
      <xdr:spPr>
        <a:xfrm>
          <a:off x="8483111" y="59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44224</xdr:rowOff>
    </xdr:from>
    <xdr:to>
      <xdr:col>41</xdr:col>
      <xdr:colOff>101600</xdr:colOff>
      <xdr:row>35</xdr:row>
      <xdr:rowOff>145824</xdr:rowOff>
    </xdr:to>
    <xdr:sp macro="" textlink="">
      <xdr:nvSpPr>
        <xdr:cNvPr id="319" name="楕円 318"/>
        <xdr:cNvSpPr/>
      </xdr:nvSpPr>
      <xdr:spPr>
        <a:xfrm>
          <a:off x="7810500" y="604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162351</xdr:rowOff>
    </xdr:from>
    <xdr:ext cx="534377" cy="259045"/>
    <xdr:sp macro="" textlink="">
      <xdr:nvSpPr>
        <xdr:cNvPr id="320" name="テキスト ボックス 319"/>
        <xdr:cNvSpPr txBox="1"/>
      </xdr:nvSpPr>
      <xdr:spPr>
        <a:xfrm>
          <a:off x="7594111" y="58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72205</xdr:rowOff>
    </xdr:from>
    <xdr:to>
      <xdr:col>36</xdr:col>
      <xdr:colOff>165100</xdr:colOff>
      <xdr:row>37</xdr:row>
      <xdr:rowOff>2355</xdr:rowOff>
    </xdr:to>
    <xdr:sp macro="" textlink="">
      <xdr:nvSpPr>
        <xdr:cNvPr id="321" name="楕円 320"/>
        <xdr:cNvSpPr/>
      </xdr:nvSpPr>
      <xdr:spPr>
        <a:xfrm>
          <a:off x="6921500" y="62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164932</xdr:rowOff>
    </xdr:from>
    <xdr:ext cx="534377" cy="259045"/>
    <xdr:sp macro="" textlink="">
      <xdr:nvSpPr>
        <xdr:cNvPr id="322" name="テキスト ボックス 321"/>
        <xdr:cNvSpPr txBox="1"/>
      </xdr:nvSpPr>
      <xdr:spPr>
        <a:xfrm>
          <a:off x="6705111" y="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125984</xdr:rowOff>
    </xdr:from>
    <xdr:to>
      <xdr:col>55</xdr:col>
      <xdr:colOff>0</xdr:colOff>
      <xdr:row>58</xdr:row>
      <xdr:rowOff>16356</xdr:rowOff>
    </xdr:to>
    <xdr:cxnSp macro="">
      <xdr:nvCxnSpPr>
        <xdr:cNvPr id="349" name="直線コネクタ 348"/>
        <xdr:cNvCxnSpPr/>
      </xdr:nvCxnSpPr>
      <xdr:spPr>
        <a:xfrm flipV="1">
          <a:off x="9639300" y="9898634"/>
          <a:ext cx="838200" cy="6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131333</xdr:rowOff>
    </xdr:from>
    <xdr:to>
      <xdr:col>50</xdr:col>
      <xdr:colOff>114300</xdr:colOff>
      <xdr:row>58</xdr:row>
      <xdr:rowOff>16356</xdr:rowOff>
    </xdr:to>
    <xdr:cxnSp macro="">
      <xdr:nvCxnSpPr>
        <xdr:cNvPr id="352" name="直線コネクタ 351"/>
        <xdr:cNvCxnSpPr/>
      </xdr:nvCxnSpPr>
      <xdr:spPr>
        <a:xfrm>
          <a:off x="8750300" y="9903983"/>
          <a:ext cx="889000" cy="5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131333</xdr:rowOff>
    </xdr:from>
    <xdr:to>
      <xdr:col>45</xdr:col>
      <xdr:colOff>177800</xdr:colOff>
      <xdr:row>58</xdr:row>
      <xdr:rowOff>51945</xdr:rowOff>
    </xdr:to>
    <xdr:cxnSp macro="">
      <xdr:nvCxnSpPr>
        <xdr:cNvPr id="355" name="直線コネクタ 354"/>
        <xdr:cNvCxnSpPr/>
      </xdr:nvCxnSpPr>
      <xdr:spPr>
        <a:xfrm flipV="1">
          <a:off x="7861300" y="9903983"/>
          <a:ext cx="889000" cy="9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98090</xdr:rowOff>
    </xdr:from>
    <xdr:to>
      <xdr:col>41</xdr:col>
      <xdr:colOff>50800</xdr:colOff>
      <xdr:row>58</xdr:row>
      <xdr:rowOff>51945</xdr:rowOff>
    </xdr:to>
    <xdr:cxnSp macro="">
      <xdr:nvCxnSpPr>
        <xdr:cNvPr id="358" name="直線コネクタ 357"/>
        <xdr:cNvCxnSpPr/>
      </xdr:nvCxnSpPr>
      <xdr:spPr>
        <a:xfrm>
          <a:off x="6972300" y="9870740"/>
          <a:ext cx="889000" cy="1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23795</xdr:rowOff>
    </xdr:from>
    <xdr:ext cx="534377" cy="259045"/>
    <xdr:sp macro="" textlink="">
      <xdr:nvSpPr>
        <xdr:cNvPr id="360" name="テキスト ボックス 359"/>
        <xdr:cNvSpPr txBox="1"/>
      </xdr:nvSpPr>
      <xdr:spPr>
        <a:xfrm>
          <a:off x="7594111" y="94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75184</xdr:rowOff>
    </xdr:from>
    <xdr:to>
      <xdr:col>55</xdr:col>
      <xdr:colOff>50800</xdr:colOff>
      <xdr:row>58</xdr:row>
      <xdr:rowOff>5334</xdr:rowOff>
    </xdr:to>
    <xdr:sp macro="" textlink="">
      <xdr:nvSpPr>
        <xdr:cNvPr id="368" name="楕円 367"/>
        <xdr:cNvSpPr/>
      </xdr:nvSpPr>
      <xdr:spPr>
        <a:xfrm>
          <a:off x="104267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53611</xdr:rowOff>
    </xdr:from>
    <xdr:ext cx="534377" cy="259045"/>
    <xdr:sp macro="" textlink="">
      <xdr:nvSpPr>
        <xdr:cNvPr id="369" name="普通建設事業費該当値テキスト"/>
        <xdr:cNvSpPr txBox="1"/>
      </xdr:nvSpPr>
      <xdr:spPr>
        <a:xfrm>
          <a:off x="10528300" y="98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137006</xdr:rowOff>
    </xdr:from>
    <xdr:to>
      <xdr:col>50</xdr:col>
      <xdr:colOff>165100</xdr:colOff>
      <xdr:row>58</xdr:row>
      <xdr:rowOff>67156</xdr:rowOff>
    </xdr:to>
    <xdr:sp macro="" textlink="">
      <xdr:nvSpPr>
        <xdr:cNvPr id="370" name="楕円 369"/>
        <xdr:cNvSpPr/>
      </xdr:nvSpPr>
      <xdr:spPr>
        <a:xfrm>
          <a:off x="9588500" y="99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58283</xdr:rowOff>
    </xdr:from>
    <xdr:ext cx="534377" cy="259045"/>
    <xdr:sp macro="" textlink="">
      <xdr:nvSpPr>
        <xdr:cNvPr id="371" name="テキスト ボックス 370"/>
        <xdr:cNvSpPr txBox="1"/>
      </xdr:nvSpPr>
      <xdr:spPr>
        <a:xfrm>
          <a:off x="9372111" y="100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80533</xdr:rowOff>
    </xdr:from>
    <xdr:to>
      <xdr:col>46</xdr:col>
      <xdr:colOff>38100</xdr:colOff>
      <xdr:row>58</xdr:row>
      <xdr:rowOff>10683</xdr:rowOff>
    </xdr:to>
    <xdr:sp macro="" textlink="">
      <xdr:nvSpPr>
        <xdr:cNvPr id="372" name="楕円 371"/>
        <xdr:cNvSpPr/>
      </xdr:nvSpPr>
      <xdr:spPr>
        <a:xfrm>
          <a:off x="8699500" y="98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xdr:rowOff>
    </xdr:from>
    <xdr:ext cx="534377" cy="259045"/>
    <xdr:sp macro="" textlink="">
      <xdr:nvSpPr>
        <xdr:cNvPr id="373" name="テキスト ボックス 372"/>
        <xdr:cNvSpPr txBox="1"/>
      </xdr:nvSpPr>
      <xdr:spPr>
        <a:xfrm>
          <a:off x="8483111" y="994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1145</xdr:rowOff>
    </xdr:from>
    <xdr:to>
      <xdr:col>41</xdr:col>
      <xdr:colOff>101600</xdr:colOff>
      <xdr:row>58</xdr:row>
      <xdr:rowOff>102745</xdr:rowOff>
    </xdr:to>
    <xdr:sp macro="" textlink="">
      <xdr:nvSpPr>
        <xdr:cNvPr id="374" name="楕円 373"/>
        <xdr:cNvSpPr/>
      </xdr:nvSpPr>
      <xdr:spPr>
        <a:xfrm>
          <a:off x="7810500" y="994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93872</xdr:rowOff>
    </xdr:from>
    <xdr:ext cx="534377" cy="259045"/>
    <xdr:sp macro="" textlink="">
      <xdr:nvSpPr>
        <xdr:cNvPr id="375" name="テキスト ボックス 374"/>
        <xdr:cNvSpPr txBox="1"/>
      </xdr:nvSpPr>
      <xdr:spPr>
        <a:xfrm>
          <a:off x="7594111" y="100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47290</xdr:rowOff>
    </xdr:from>
    <xdr:to>
      <xdr:col>36</xdr:col>
      <xdr:colOff>165100</xdr:colOff>
      <xdr:row>57</xdr:row>
      <xdr:rowOff>148890</xdr:rowOff>
    </xdr:to>
    <xdr:sp macro="" textlink="">
      <xdr:nvSpPr>
        <xdr:cNvPr id="376" name="楕円 375"/>
        <xdr:cNvSpPr/>
      </xdr:nvSpPr>
      <xdr:spPr>
        <a:xfrm>
          <a:off x="6921500" y="98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140017</xdr:rowOff>
    </xdr:from>
    <xdr:ext cx="534377" cy="259045"/>
    <xdr:sp macro="" textlink="">
      <xdr:nvSpPr>
        <xdr:cNvPr id="377" name="テキスト ボックス 376"/>
        <xdr:cNvSpPr txBox="1"/>
      </xdr:nvSpPr>
      <xdr:spPr>
        <a:xfrm>
          <a:off x="6705111" y="99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77640</xdr:rowOff>
    </xdr:from>
    <xdr:to>
      <xdr:col>55</xdr:col>
      <xdr:colOff>0</xdr:colOff>
      <xdr:row>79</xdr:row>
      <xdr:rowOff>82431</xdr:rowOff>
    </xdr:to>
    <xdr:cxnSp macro="">
      <xdr:nvCxnSpPr>
        <xdr:cNvPr id="408" name="直線コネクタ 407"/>
        <xdr:cNvCxnSpPr/>
      </xdr:nvCxnSpPr>
      <xdr:spPr>
        <a:xfrm>
          <a:off x="9639300" y="13622190"/>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102177</xdr:rowOff>
    </xdr:from>
    <xdr:to>
      <xdr:col>50</xdr:col>
      <xdr:colOff>114300</xdr:colOff>
      <xdr:row>79</xdr:row>
      <xdr:rowOff>77640</xdr:rowOff>
    </xdr:to>
    <xdr:cxnSp macro="">
      <xdr:nvCxnSpPr>
        <xdr:cNvPr id="411" name="直線コネクタ 410"/>
        <xdr:cNvCxnSpPr/>
      </xdr:nvCxnSpPr>
      <xdr:spPr>
        <a:xfrm>
          <a:off x="8750300" y="13475277"/>
          <a:ext cx="889000" cy="1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102177</xdr:rowOff>
    </xdr:from>
    <xdr:to>
      <xdr:col>45</xdr:col>
      <xdr:colOff>177800</xdr:colOff>
      <xdr:row>79</xdr:row>
      <xdr:rowOff>39835</xdr:rowOff>
    </xdr:to>
    <xdr:cxnSp macro="">
      <xdr:nvCxnSpPr>
        <xdr:cNvPr id="414" name="直線コネクタ 413"/>
        <xdr:cNvCxnSpPr/>
      </xdr:nvCxnSpPr>
      <xdr:spPr>
        <a:xfrm flipV="1">
          <a:off x="7861300" y="13475277"/>
          <a:ext cx="889000" cy="10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59581</xdr:rowOff>
    </xdr:from>
    <xdr:to>
      <xdr:col>41</xdr:col>
      <xdr:colOff>50800</xdr:colOff>
      <xdr:row>79</xdr:row>
      <xdr:rowOff>39835</xdr:rowOff>
    </xdr:to>
    <xdr:cxnSp macro="">
      <xdr:nvCxnSpPr>
        <xdr:cNvPr id="417" name="直線コネクタ 416"/>
        <xdr:cNvCxnSpPr/>
      </xdr:nvCxnSpPr>
      <xdr:spPr>
        <a:xfrm>
          <a:off x="6972300" y="13261231"/>
          <a:ext cx="889000" cy="3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78380</xdr:rowOff>
    </xdr:from>
    <xdr:ext cx="534377" cy="259045"/>
    <xdr:sp macro="" textlink="">
      <xdr:nvSpPr>
        <xdr:cNvPr id="419" name="テキスト ボックス 418"/>
        <xdr:cNvSpPr txBox="1"/>
      </xdr:nvSpPr>
      <xdr:spPr>
        <a:xfrm>
          <a:off x="7594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31631</xdr:rowOff>
    </xdr:from>
    <xdr:to>
      <xdr:col>55</xdr:col>
      <xdr:colOff>50800</xdr:colOff>
      <xdr:row>79</xdr:row>
      <xdr:rowOff>133231</xdr:rowOff>
    </xdr:to>
    <xdr:sp macro="" textlink="">
      <xdr:nvSpPr>
        <xdr:cNvPr id="427" name="楕円 426"/>
        <xdr:cNvSpPr/>
      </xdr:nvSpPr>
      <xdr:spPr>
        <a:xfrm>
          <a:off x="10426700" y="135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118008</xdr:rowOff>
    </xdr:from>
    <xdr:ext cx="469744" cy="259045"/>
    <xdr:sp macro="" textlink="">
      <xdr:nvSpPr>
        <xdr:cNvPr id="428" name="普通建設事業費 （ うち新規整備　）該当値テキスト"/>
        <xdr:cNvSpPr txBox="1"/>
      </xdr:nvSpPr>
      <xdr:spPr>
        <a:xfrm>
          <a:off x="10528300" y="1349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26840</xdr:rowOff>
    </xdr:from>
    <xdr:to>
      <xdr:col>50</xdr:col>
      <xdr:colOff>165100</xdr:colOff>
      <xdr:row>79</xdr:row>
      <xdr:rowOff>128440</xdr:rowOff>
    </xdr:to>
    <xdr:sp macro="" textlink="">
      <xdr:nvSpPr>
        <xdr:cNvPr id="429" name="楕円 428"/>
        <xdr:cNvSpPr/>
      </xdr:nvSpPr>
      <xdr:spPr>
        <a:xfrm>
          <a:off x="9588500" y="135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119567</xdr:rowOff>
    </xdr:from>
    <xdr:ext cx="469744" cy="259045"/>
    <xdr:sp macro="" textlink="">
      <xdr:nvSpPr>
        <xdr:cNvPr id="430" name="テキスト ボックス 429"/>
        <xdr:cNvSpPr txBox="1"/>
      </xdr:nvSpPr>
      <xdr:spPr>
        <a:xfrm>
          <a:off x="9404428" y="1366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51377</xdr:rowOff>
    </xdr:from>
    <xdr:to>
      <xdr:col>46</xdr:col>
      <xdr:colOff>38100</xdr:colOff>
      <xdr:row>78</xdr:row>
      <xdr:rowOff>152977</xdr:rowOff>
    </xdr:to>
    <xdr:sp macro="" textlink="">
      <xdr:nvSpPr>
        <xdr:cNvPr id="431" name="楕円 430"/>
        <xdr:cNvSpPr/>
      </xdr:nvSpPr>
      <xdr:spPr>
        <a:xfrm>
          <a:off x="8699500" y="134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144104</xdr:rowOff>
    </xdr:from>
    <xdr:ext cx="534377" cy="259045"/>
    <xdr:sp macro="" textlink="">
      <xdr:nvSpPr>
        <xdr:cNvPr id="432" name="テキスト ボックス 431"/>
        <xdr:cNvSpPr txBox="1"/>
      </xdr:nvSpPr>
      <xdr:spPr>
        <a:xfrm>
          <a:off x="8483111" y="135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160485</xdr:rowOff>
    </xdr:from>
    <xdr:to>
      <xdr:col>41</xdr:col>
      <xdr:colOff>101600</xdr:colOff>
      <xdr:row>79</xdr:row>
      <xdr:rowOff>90635</xdr:rowOff>
    </xdr:to>
    <xdr:sp macro="" textlink="">
      <xdr:nvSpPr>
        <xdr:cNvPr id="433" name="楕円 432"/>
        <xdr:cNvSpPr/>
      </xdr:nvSpPr>
      <xdr:spPr>
        <a:xfrm>
          <a:off x="7810500" y="135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81762</xdr:rowOff>
    </xdr:from>
    <xdr:ext cx="469744" cy="259045"/>
    <xdr:sp macro="" textlink="">
      <xdr:nvSpPr>
        <xdr:cNvPr id="434" name="テキスト ボックス 433"/>
        <xdr:cNvSpPr txBox="1"/>
      </xdr:nvSpPr>
      <xdr:spPr>
        <a:xfrm>
          <a:off x="7626428" y="136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8781</xdr:rowOff>
    </xdr:from>
    <xdr:to>
      <xdr:col>36</xdr:col>
      <xdr:colOff>165100</xdr:colOff>
      <xdr:row>77</xdr:row>
      <xdr:rowOff>110381</xdr:rowOff>
    </xdr:to>
    <xdr:sp macro="" textlink="">
      <xdr:nvSpPr>
        <xdr:cNvPr id="435" name="楕円 434"/>
        <xdr:cNvSpPr/>
      </xdr:nvSpPr>
      <xdr:spPr>
        <a:xfrm>
          <a:off x="6921500" y="132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101508</xdr:rowOff>
    </xdr:from>
    <xdr:ext cx="534377" cy="259045"/>
    <xdr:sp macro="" textlink="">
      <xdr:nvSpPr>
        <xdr:cNvPr id="436" name="テキスト ボックス 435"/>
        <xdr:cNvSpPr txBox="1"/>
      </xdr:nvSpPr>
      <xdr:spPr>
        <a:xfrm>
          <a:off x="6705111" y="133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97713</xdr:rowOff>
    </xdr:from>
    <xdr:to>
      <xdr:col>55</xdr:col>
      <xdr:colOff>0</xdr:colOff>
      <xdr:row>98</xdr:row>
      <xdr:rowOff>36671</xdr:rowOff>
    </xdr:to>
    <xdr:cxnSp macro="">
      <xdr:nvCxnSpPr>
        <xdr:cNvPr id="465" name="直線コネクタ 464"/>
        <xdr:cNvCxnSpPr/>
      </xdr:nvCxnSpPr>
      <xdr:spPr>
        <a:xfrm flipV="1">
          <a:off x="9639300" y="16728363"/>
          <a:ext cx="838200" cy="1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36671</xdr:rowOff>
    </xdr:from>
    <xdr:to>
      <xdr:col>50</xdr:col>
      <xdr:colOff>114300</xdr:colOff>
      <xdr:row>98</xdr:row>
      <xdr:rowOff>46934</xdr:rowOff>
    </xdr:to>
    <xdr:cxnSp macro="">
      <xdr:nvCxnSpPr>
        <xdr:cNvPr id="468" name="直線コネクタ 467"/>
        <xdr:cNvCxnSpPr/>
      </xdr:nvCxnSpPr>
      <xdr:spPr>
        <a:xfrm flipV="1">
          <a:off x="8750300" y="16838771"/>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46934</xdr:rowOff>
    </xdr:from>
    <xdr:to>
      <xdr:col>45</xdr:col>
      <xdr:colOff>177800</xdr:colOff>
      <xdr:row>98</xdr:row>
      <xdr:rowOff>126769</xdr:rowOff>
    </xdr:to>
    <xdr:cxnSp macro="">
      <xdr:nvCxnSpPr>
        <xdr:cNvPr id="471" name="直線コネクタ 470"/>
        <xdr:cNvCxnSpPr/>
      </xdr:nvCxnSpPr>
      <xdr:spPr>
        <a:xfrm flipV="1">
          <a:off x="7861300" y="16849034"/>
          <a:ext cx="889000" cy="7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126769</xdr:rowOff>
    </xdr:from>
    <xdr:to>
      <xdr:col>41</xdr:col>
      <xdr:colOff>50800</xdr:colOff>
      <xdr:row>98</xdr:row>
      <xdr:rowOff>141185</xdr:rowOff>
    </xdr:to>
    <xdr:cxnSp macro="">
      <xdr:nvCxnSpPr>
        <xdr:cNvPr id="474" name="直線コネクタ 473"/>
        <xdr:cNvCxnSpPr/>
      </xdr:nvCxnSpPr>
      <xdr:spPr>
        <a:xfrm flipV="1">
          <a:off x="6972300" y="16928869"/>
          <a:ext cx="889000" cy="1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67505</xdr:rowOff>
    </xdr:from>
    <xdr:ext cx="534377" cy="259045"/>
    <xdr:sp macro="" textlink="">
      <xdr:nvSpPr>
        <xdr:cNvPr id="476" name="テキスト ボックス 475"/>
        <xdr:cNvSpPr txBox="1"/>
      </xdr:nvSpPr>
      <xdr:spPr>
        <a:xfrm>
          <a:off x="7594111" y="165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46913</xdr:rowOff>
    </xdr:from>
    <xdr:to>
      <xdr:col>55</xdr:col>
      <xdr:colOff>50800</xdr:colOff>
      <xdr:row>97</xdr:row>
      <xdr:rowOff>148513</xdr:rowOff>
    </xdr:to>
    <xdr:sp macro="" textlink="">
      <xdr:nvSpPr>
        <xdr:cNvPr id="484" name="楕円 483"/>
        <xdr:cNvSpPr/>
      </xdr:nvSpPr>
      <xdr:spPr>
        <a:xfrm>
          <a:off x="10426700" y="166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69790</xdr:rowOff>
    </xdr:from>
    <xdr:ext cx="534377" cy="259045"/>
    <xdr:sp macro="" textlink="">
      <xdr:nvSpPr>
        <xdr:cNvPr id="485" name="普通建設事業費 （ うち更新整備　）該当値テキスト"/>
        <xdr:cNvSpPr txBox="1"/>
      </xdr:nvSpPr>
      <xdr:spPr>
        <a:xfrm>
          <a:off x="10528300" y="1652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157321</xdr:rowOff>
    </xdr:from>
    <xdr:to>
      <xdr:col>50</xdr:col>
      <xdr:colOff>165100</xdr:colOff>
      <xdr:row>98</xdr:row>
      <xdr:rowOff>87471</xdr:rowOff>
    </xdr:to>
    <xdr:sp macro="" textlink="">
      <xdr:nvSpPr>
        <xdr:cNvPr id="486" name="楕円 485"/>
        <xdr:cNvSpPr/>
      </xdr:nvSpPr>
      <xdr:spPr>
        <a:xfrm>
          <a:off x="9588500" y="167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78598</xdr:rowOff>
    </xdr:from>
    <xdr:ext cx="534377" cy="259045"/>
    <xdr:sp macro="" textlink="">
      <xdr:nvSpPr>
        <xdr:cNvPr id="487" name="テキスト ボックス 486"/>
        <xdr:cNvSpPr txBox="1"/>
      </xdr:nvSpPr>
      <xdr:spPr>
        <a:xfrm>
          <a:off x="9372111" y="1688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167584</xdr:rowOff>
    </xdr:from>
    <xdr:to>
      <xdr:col>46</xdr:col>
      <xdr:colOff>38100</xdr:colOff>
      <xdr:row>98</xdr:row>
      <xdr:rowOff>97734</xdr:rowOff>
    </xdr:to>
    <xdr:sp macro="" textlink="">
      <xdr:nvSpPr>
        <xdr:cNvPr id="488" name="楕円 487"/>
        <xdr:cNvSpPr/>
      </xdr:nvSpPr>
      <xdr:spPr>
        <a:xfrm>
          <a:off x="8699500" y="16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88861</xdr:rowOff>
    </xdr:from>
    <xdr:ext cx="534377" cy="259045"/>
    <xdr:sp macro="" textlink="">
      <xdr:nvSpPr>
        <xdr:cNvPr id="489" name="テキスト ボックス 488"/>
        <xdr:cNvSpPr txBox="1"/>
      </xdr:nvSpPr>
      <xdr:spPr>
        <a:xfrm>
          <a:off x="8483111" y="1689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75969</xdr:rowOff>
    </xdr:from>
    <xdr:to>
      <xdr:col>41</xdr:col>
      <xdr:colOff>101600</xdr:colOff>
      <xdr:row>99</xdr:row>
      <xdr:rowOff>6119</xdr:rowOff>
    </xdr:to>
    <xdr:sp macro="" textlink="">
      <xdr:nvSpPr>
        <xdr:cNvPr id="490" name="楕円 489"/>
        <xdr:cNvSpPr/>
      </xdr:nvSpPr>
      <xdr:spPr>
        <a:xfrm>
          <a:off x="7810500" y="168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168696</xdr:rowOff>
    </xdr:from>
    <xdr:ext cx="534377" cy="259045"/>
    <xdr:sp macro="" textlink="">
      <xdr:nvSpPr>
        <xdr:cNvPr id="491" name="テキスト ボックス 490"/>
        <xdr:cNvSpPr txBox="1"/>
      </xdr:nvSpPr>
      <xdr:spPr>
        <a:xfrm>
          <a:off x="7594111" y="169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90385</xdr:rowOff>
    </xdr:from>
    <xdr:to>
      <xdr:col>36</xdr:col>
      <xdr:colOff>165100</xdr:colOff>
      <xdr:row>99</xdr:row>
      <xdr:rowOff>20535</xdr:rowOff>
    </xdr:to>
    <xdr:sp macro="" textlink="">
      <xdr:nvSpPr>
        <xdr:cNvPr id="492" name="楕円 491"/>
        <xdr:cNvSpPr/>
      </xdr:nvSpPr>
      <xdr:spPr>
        <a:xfrm>
          <a:off x="6921500" y="168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11662</xdr:rowOff>
    </xdr:from>
    <xdr:ext cx="469744" cy="259045"/>
    <xdr:sp macro="" textlink="">
      <xdr:nvSpPr>
        <xdr:cNvPr id="493" name="テキスト ボックス 492"/>
        <xdr:cNvSpPr txBox="1"/>
      </xdr:nvSpPr>
      <xdr:spPr>
        <a:xfrm>
          <a:off x="6737428" y="169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23228</xdr:rowOff>
    </xdr:from>
    <xdr:to>
      <xdr:col>81</xdr:col>
      <xdr:colOff>50800</xdr:colOff>
      <xdr:row>38</xdr:row>
      <xdr:rowOff>25400</xdr:rowOff>
    </xdr:to>
    <xdr:cxnSp macro="">
      <xdr:nvCxnSpPr>
        <xdr:cNvPr id="521" name="直線コネクタ 520"/>
        <xdr:cNvCxnSpPr/>
      </xdr:nvCxnSpPr>
      <xdr:spPr>
        <a:xfrm>
          <a:off x="14592300" y="6538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23228</xdr:rowOff>
    </xdr:from>
    <xdr:to>
      <xdr:col>76</xdr:col>
      <xdr:colOff>114300</xdr:colOff>
      <xdr:row>38</xdr:row>
      <xdr:rowOff>25400</xdr:rowOff>
    </xdr:to>
    <xdr:cxnSp macro="">
      <xdr:nvCxnSpPr>
        <xdr:cNvPr id="524" name="直線コネクタ 523"/>
        <xdr:cNvCxnSpPr/>
      </xdr:nvCxnSpPr>
      <xdr:spPr>
        <a:xfrm flipV="1">
          <a:off x="13703300" y="6538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74285</xdr:rowOff>
    </xdr:from>
    <xdr:ext cx="469744" cy="259045"/>
    <xdr:sp macro="" textlink="">
      <xdr:nvSpPr>
        <xdr:cNvPr id="529" name="テキスト ボックス 528"/>
        <xdr:cNvSpPr txBox="1"/>
      </xdr:nvSpPr>
      <xdr:spPr>
        <a:xfrm>
          <a:off x="13468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143878</xdr:rowOff>
    </xdr:from>
    <xdr:to>
      <xdr:col>76</xdr:col>
      <xdr:colOff>165100</xdr:colOff>
      <xdr:row>38</xdr:row>
      <xdr:rowOff>74028</xdr:rowOff>
    </xdr:to>
    <xdr:sp macro="" textlink="">
      <xdr:nvSpPr>
        <xdr:cNvPr id="541" name="楕円 540"/>
        <xdr:cNvSpPr/>
      </xdr:nvSpPr>
      <xdr:spPr>
        <a:xfrm>
          <a:off x="14541500" y="64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65155</xdr:rowOff>
    </xdr:from>
    <xdr:ext cx="378565" cy="259045"/>
    <xdr:sp macro="" textlink="">
      <xdr:nvSpPr>
        <xdr:cNvPr id="542" name="テキスト ボックス 541"/>
        <xdr:cNvSpPr txBox="1"/>
      </xdr:nvSpPr>
      <xdr:spPr>
        <a:xfrm>
          <a:off x="14403017" y="658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88071</xdr:rowOff>
    </xdr:from>
    <xdr:to>
      <xdr:col>85</xdr:col>
      <xdr:colOff>127000</xdr:colOff>
      <xdr:row>76</xdr:row>
      <xdr:rowOff>102724</xdr:rowOff>
    </xdr:to>
    <xdr:cxnSp macro="">
      <xdr:nvCxnSpPr>
        <xdr:cNvPr id="628" name="直線コネクタ 627"/>
        <xdr:cNvCxnSpPr/>
      </xdr:nvCxnSpPr>
      <xdr:spPr>
        <a:xfrm flipV="1">
          <a:off x="15481300" y="13118271"/>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102724</xdr:rowOff>
    </xdr:from>
    <xdr:to>
      <xdr:col>81</xdr:col>
      <xdr:colOff>50800</xdr:colOff>
      <xdr:row>76</xdr:row>
      <xdr:rowOff>119207</xdr:rowOff>
    </xdr:to>
    <xdr:cxnSp macro="">
      <xdr:nvCxnSpPr>
        <xdr:cNvPr id="631" name="直線コネクタ 630"/>
        <xdr:cNvCxnSpPr/>
      </xdr:nvCxnSpPr>
      <xdr:spPr>
        <a:xfrm flipV="1">
          <a:off x="14592300" y="13132924"/>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119207</xdr:rowOff>
    </xdr:from>
    <xdr:to>
      <xdr:col>76</xdr:col>
      <xdr:colOff>114300</xdr:colOff>
      <xdr:row>76</xdr:row>
      <xdr:rowOff>125406</xdr:rowOff>
    </xdr:to>
    <xdr:cxnSp macro="">
      <xdr:nvCxnSpPr>
        <xdr:cNvPr id="634" name="直線コネクタ 633"/>
        <xdr:cNvCxnSpPr/>
      </xdr:nvCxnSpPr>
      <xdr:spPr>
        <a:xfrm flipV="1">
          <a:off x="13703300" y="13149407"/>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125406</xdr:rowOff>
    </xdr:from>
    <xdr:to>
      <xdr:col>71</xdr:col>
      <xdr:colOff>177800</xdr:colOff>
      <xdr:row>76</xdr:row>
      <xdr:rowOff>162125</xdr:rowOff>
    </xdr:to>
    <xdr:cxnSp macro="">
      <xdr:nvCxnSpPr>
        <xdr:cNvPr id="637" name="直線コネクタ 636"/>
        <xdr:cNvCxnSpPr/>
      </xdr:nvCxnSpPr>
      <xdr:spPr>
        <a:xfrm flipV="1">
          <a:off x="12814300" y="13155606"/>
          <a:ext cx="8890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140624</xdr:rowOff>
    </xdr:from>
    <xdr:ext cx="534377" cy="259045"/>
    <xdr:sp macro="" textlink="">
      <xdr:nvSpPr>
        <xdr:cNvPr id="639" name="テキスト ボックス 638"/>
        <xdr:cNvSpPr txBox="1"/>
      </xdr:nvSpPr>
      <xdr:spPr>
        <a:xfrm>
          <a:off x="13436111" y="128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37271</xdr:rowOff>
    </xdr:from>
    <xdr:to>
      <xdr:col>85</xdr:col>
      <xdr:colOff>177800</xdr:colOff>
      <xdr:row>76</xdr:row>
      <xdr:rowOff>138871</xdr:rowOff>
    </xdr:to>
    <xdr:sp macro="" textlink="">
      <xdr:nvSpPr>
        <xdr:cNvPr id="647" name="楕円 646"/>
        <xdr:cNvSpPr/>
      </xdr:nvSpPr>
      <xdr:spPr>
        <a:xfrm>
          <a:off x="16268700" y="130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15698</xdr:rowOff>
    </xdr:from>
    <xdr:ext cx="534377" cy="259045"/>
    <xdr:sp macro="" textlink="">
      <xdr:nvSpPr>
        <xdr:cNvPr id="648" name="公債費該当値テキスト"/>
        <xdr:cNvSpPr txBox="1"/>
      </xdr:nvSpPr>
      <xdr:spPr>
        <a:xfrm>
          <a:off x="16370300" y="130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51924</xdr:rowOff>
    </xdr:from>
    <xdr:to>
      <xdr:col>81</xdr:col>
      <xdr:colOff>101600</xdr:colOff>
      <xdr:row>76</xdr:row>
      <xdr:rowOff>153524</xdr:rowOff>
    </xdr:to>
    <xdr:sp macro="" textlink="">
      <xdr:nvSpPr>
        <xdr:cNvPr id="649" name="楕円 648"/>
        <xdr:cNvSpPr/>
      </xdr:nvSpPr>
      <xdr:spPr>
        <a:xfrm>
          <a:off x="15430500" y="130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144651</xdr:rowOff>
    </xdr:from>
    <xdr:ext cx="534377" cy="259045"/>
    <xdr:sp macro="" textlink="">
      <xdr:nvSpPr>
        <xdr:cNvPr id="650" name="テキスト ボックス 649"/>
        <xdr:cNvSpPr txBox="1"/>
      </xdr:nvSpPr>
      <xdr:spPr>
        <a:xfrm>
          <a:off x="15214111" y="131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68407</xdr:rowOff>
    </xdr:from>
    <xdr:to>
      <xdr:col>76</xdr:col>
      <xdr:colOff>165100</xdr:colOff>
      <xdr:row>76</xdr:row>
      <xdr:rowOff>170007</xdr:rowOff>
    </xdr:to>
    <xdr:sp macro="" textlink="">
      <xdr:nvSpPr>
        <xdr:cNvPr id="651" name="楕円 650"/>
        <xdr:cNvSpPr/>
      </xdr:nvSpPr>
      <xdr:spPr>
        <a:xfrm>
          <a:off x="14541500" y="130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161134</xdr:rowOff>
    </xdr:from>
    <xdr:ext cx="534377" cy="259045"/>
    <xdr:sp macro="" textlink="">
      <xdr:nvSpPr>
        <xdr:cNvPr id="652" name="テキスト ボックス 651"/>
        <xdr:cNvSpPr txBox="1"/>
      </xdr:nvSpPr>
      <xdr:spPr>
        <a:xfrm>
          <a:off x="14325111" y="1319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74606</xdr:rowOff>
    </xdr:from>
    <xdr:to>
      <xdr:col>72</xdr:col>
      <xdr:colOff>38100</xdr:colOff>
      <xdr:row>77</xdr:row>
      <xdr:rowOff>4756</xdr:rowOff>
    </xdr:to>
    <xdr:sp macro="" textlink="">
      <xdr:nvSpPr>
        <xdr:cNvPr id="653" name="楕円 652"/>
        <xdr:cNvSpPr/>
      </xdr:nvSpPr>
      <xdr:spPr>
        <a:xfrm>
          <a:off x="13652500" y="131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167333</xdr:rowOff>
    </xdr:from>
    <xdr:ext cx="534377" cy="259045"/>
    <xdr:sp macro="" textlink="">
      <xdr:nvSpPr>
        <xdr:cNvPr id="654" name="テキスト ボックス 653"/>
        <xdr:cNvSpPr txBox="1"/>
      </xdr:nvSpPr>
      <xdr:spPr>
        <a:xfrm>
          <a:off x="13436111" y="1319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111325</xdr:rowOff>
    </xdr:from>
    <xdr:to>
      <xdr:col>67</xdr:col>
      <xdr:colOff>101600</xdr:colOff>
      <xdr:row>77</xdr:row>
      <xdr:rowOff>41475</xdr:rowOff>
    </xdr:to>
    <xdr:sp macro="" textlink="">
      <xdr:nvSpPr>
        <xdr:cNvPr id="655" name="楕円 654"/>
        <xdr:cNvSpPr/>
      </xdr:nvSpPr>
      <xdr:spPr>
        <a:xfrm>
          <a:off x="12763500" y="131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32602</xdr:rowOff>
    </xdr:from>
    <xdr:ext cx="534377" cy="259045"/>
    <xdr:sp macro="" textlink="">
      <xdr:nvSpPr>
        <xdr:cNvPr id="656" name="テキスト ボックス 655"/>
        <xdr:cNvSpPr txBox="1"/>
      </xdr:nvSpPr>
      <xdr:spPr>
        <a:xfrm>
          <a:off x="12547111" y="132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58835</xdr:rowOff>
    </xdr:from>
    <xdr:to>
      <xdr:col>85</xdr:col>
      <xdr:colOff>127000</xdr:colOff>
      <xdr:row>98</xdr:row>
      <xdr:rowOff>82865</xdr:rowOff>
    </xdr:to>
    <xdr:cxnSp macro="">
      <xdr:nvCxnSpPr>
        <xdr:cNvPr id="683" name="直線コネクタ 682"/>
        <xdr:cNvCxnSpPr/>
      </xdr:nvCxnSpPr>
      <xdr:spPr>
        <a:xfrm>
          <a:off x="15481300" y="16860935"/>
          <a:ext cx="8382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58835</xdr:rowOff>
    </xdr:from>
    <xdr:to>
      <xdr:col>81</xdr:col>
      <xdr:colOff>50800</xdr:colOff>
      <xdr:row>98</xdr:row>
      <xdr:rowOff>77882</xdr:rowOff>
    </xdr:to>
    <xdr:cxnSp macro="">
      <xdr:nvCxnSpPr>
        <xdr:cNvPr id="686" name="直線コネクタ 685"/>
        <xdr:cNvCxnSpPr/>
      </xdr:nvCxnSpPr>
      <xdr:spPr>
        <a:xfrm flipV="1">
          <a:off x="14592300" y="16860935"/>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77882</xdr:rowOff>
    </xdr:from>
    <xdr:to>
      <xdr:col>76</xdr:col>
      <xdr:colOff>114300</xdr:colOff>
      <xdr:row>98</xdr:row>
      <xdr:rowOff>90571</xdr:rowOff>
    </xdr:to>
    <xdr:cxnSp macro="">
      <xdr:nvCxnSpPr>
        <xdr:cNvPr id="689" name="直線コネクタ 688"/>
        <xdr:cNvCxnSpPr/>
      </xdr:nvCxnSpPr>
      <xdr:spPr>
        <a:xfrm flipV="1">
          <a:off x="13703300" y="16879982"/>
          <a:ext cx="8890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90571</xdr:rowOff>
    </xdr:from>
    <xdr:to>
      <xdr:col>71</xdr:col>
      <xdr:colOff>177800</xdr:colOff>
      <xdr:row>98</xdr:row>
      <xdr:rowOff>116813</xdr:rowOff>
    </xdr:to>
    <xdr:cxnSp macro="">
      <xdr:nvCxnSpPr>
        <xdr:cNvPr id="692" name="直線コネクタ 691"/>
        <xdr:cNvCxnSpPr/>
      </xdr:nvCxnSpPr>
      <xdr:spPr>
        <a:xfrm flipV="1">
          <a:off x="12814300" y="16892671"/>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135343</xdr:rowOff>
    </xdr:from>
    <xdr:ext cx="534377" cy="259045"/>
    <xdr:sp macro="" textlink="">
      <xdr:nvSpPr>
        <xdr:cNvPr id="694" name="テキスト ボックス 693"/>
        <xdr:cNvSpPr txBox="1"/>
      </xdr:nvSpPr>
      <xdr:spPr>
        <a:xfrm>
          <a:off x="13436111" y="169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32065</xdr:rowOff>
    </xdr:from>
    <xdr:to>
      <xdr:col>85</xdr:col>
      <xdr:colOff>177800</xdr:colOff>
      <xdr:row>98</xdr:row>
      <xdr:rowOff>133665</xdr:rowOff>
    </xdr:to>
    <xdr:sp macro="" textlink="">
      <xdr:nvSpPr>
        <xdr:cNvPr id="702" name="楕円 701"/>
        <xdr:cNvSpPr/>
      </xdr:nvSpPr>
      <xdr:spPr>
        <a:xfrm>
          <a:off x="16268700" y="168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8035</xdr:rowOff>
    </xdr:from>
    <xdr:to>
      <xdr:col>81</xdr:col>
      <xdr:colOff>101600</xdr:colOff>
      <xdr:row>98</xdr:row>
      <xdr:rowOff>109635</xdr:rowOff>
    </xdr:to>
    <xdr:sp macro="" textlink="">
      <xdr:nvSpPr>
        <xdr:cNvPr id="704" name="楕円 703"/>
        <xdr:cNvSpPr/>
      </xdr:nvSpPr>
      <xdr:spPr>
        <a:xfrm>
          <a:off x="15430500" y="168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126162</xdr:rowOff>
    </xdr:from>
    <xdr:ext cx="534377" cy="259045"/>
    <xdr:sp macro="" textlink="">
      <xdr:nvSpPr>
        <xdr:cNvPr id="705" name="テキスト ボックス 704"/>
        <xdr:cNvSpPr txBox="1"/>
      </xdr:nvSpPr>
      <xdr:spPr>
        <a:xfrm>
          <a:off x="15214111" y="165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27082</xdr:rowOff>
    </xdr:from>
    <xdr:to>
      <xdr:col>76</xdr:col>
      <xdr:colOff>165100</xdr:colOff>
      <xdr:row>98</xdr:row>
      <xdr:rowOff>128682</xdr:rowOff>
    </xdr:to>
    <xdr:sp macro="" textlink="">
      <xdr:nvSpPr>
        <xdr:cNvPr id="706" name="楕円 705"/>
        <xdr:cNvSpPr/>
      </xdr:nvSpPr>
      <xdr:spPr>
        <a:xfrm>
          <a:off x="14541500" y="168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145209</xdr:rowOff>
    </xdr:from>
    <xdr:ext cx="534377" cy="259045"/>
    <xdr:sp macro="" textlink="">
      <xdr:nvSpPr>
        <xdr:cNvPr id="707" name="テキスト ボックス 706"/>
        <xdr:cNvSpPr txBox="1"/>
      </xdr:nvSpPr>
      <xdr:spPr>
        <a:xfrm>
          <a:off x="14325111" y="166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39771</xdr:rowOff>
    </xdr:from>
    <xdr:to>
      <xdr:col>72</xdr:col>
      <xdr:colOff>38100</xdr:colOff>
      <xdr:row>98</xdr:row>
      <xdr:rowOff>141371</xdr:rowOff>
    </xdr:to>
    <xdr:sp macro="" textlink="">
      <xdr:nvSpPr>
        <xdr:cNvPr id="708" name="楕円 707"/>
        <xdr:cNvSpPr/>
      </xdr:nvSpPr>
      <xdr:spPr>
        <a:xfrm>
          <a:off x="13652500" y="168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157898</xdr:rowOff>
    </xdr:from>
    <xdr:ext cx="534377" cy="259045"/>
    <xdr:sp macro="" textlink="">
      <xdr:nvSpPr>
        <xdr:cNvPr id="709" name="テキスト ボックス 708"/>
        <xdr:cNvSpPr txBox="1"/>
      </xdr:nvSpPr>
      <xdr:spPr>
        <a:xfrm>
          <a:off x="13436111" y="166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66013</xdr:rowOff>
    </xdr:from>
    <xdr:to>
      <xdr:col>67</xdr:col>
      <xdr:colOff>101600</xdr:colOff>
      <xdr:row>98</xdr:row>
      <xdr:rowOff>167613</xdr:rowOff>
    </xdr:to>
    <xdr:sp macro="" textlink="">
      <xdr:nvSpPr>
        <xdr:cNvPr id="710" name="楕円 709"/>
        <xdr:cNvSpPr/>
      </xdr:nvSpPr>
      <xdr:spPr>
        <a:xfrm>
          <a:off x="12763500" y="168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158740</xdr:rowOff>
    </xdr:from>
    <xdr:ext cx="534377" cy="259045"/>
    <xdr:sp macro="" textlink="">
      <xdr:nvSpPr>
        <xdr:cNvPr id="711" name="テキスト ボックス 710"/>
        <xdr:cNvSpPr txBox="1"/>
      </xdr:nvSpPr>
      <xdr:spPr>
        <a:xfrm>
          <a:off x="12547111" y="1696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37592</xdr:rowOff>
    </xdr:from>
    <xdr:to>
      <xdr:col>116</xdr:col>
      <xdr:colOff>63500</xdr:colOff>
      <xdr:row>39</xdr:row>
      <xdr:rowOff>44450</xdr:rowOff>
    </xdr:to>
    <xdr:cxnSp macro="">
      <xdr:nvCxnSpPr>
        <xdr:cNvPr id="740" name="直線コネクタ 739"/>
        <xdr:cNvCxnSpPr/>
      </xdr:nvCxnSpPr>
      <xdr:spPr>
        <a:xfrm>
          <a:off x="21323300" y="67241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36220</xdr:rowOff>
    </xdr:from>
    <xdr:to>
      <xdr:col>111</xdr:col>
      <xdr:colOff>177800</xdr:colOff>
      <xdr:row>39</xdr:row>
      <xdr:rowOff>37592</xdr:rowOff>
    </xdr:to>
    <xdr:cxnSp macro="">
      <xdr:nvCxnSpPr>
        <xdr:cNvPr id="743" name="直線コネクタ 742"/>
        <xdr:cNvCxnSpPr/>
      </xdr:nvCxnSpPr>
      <xdr:spPr>
        <a:xfrm>
          <a:off x="20434300" y="672277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33554</xdr:rowOff>
    </xdr:from>
    <xdr:to>
      <xdr:col>107</xdr:col>
      <xdr:colOff>50800</xdr:colOff>
      <xdr:row>39</xdr:row>
      <xdr:rowOff>36220</xdr:rowOff>
    </xdr:to>
    <xdr:cxnSp macro="">
      <xdr:nvCxnSpPr>
        <xdr:cNvPr id="746" name="直線コネクタ 745"/>
        <xdr:cNvCxnSpPr/>
      </xdr:nvCxnSpPr>
      <xdr:spPr>
        <a:xfrm>
          <a:off x="19545300" y="672010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24409</xdr:rowOff>
    </xdr:from>
    <xdr:to>
      <xdr:col>102</xdr:col>
      <xdr:colOff>114300</xdr:colOff>
      <xdr:row>39</xdr:row>
      <xdr:rowOff>33554</xdr:rowOff>
    </xdr:to>
    <xdr:cxnSp macro="">
      <xdr:nvCxnSpPr>
        <xdr:cNvPr id="749" name="直線コネクタ 748"/>
        <xdr:cNvCxnSpPr/>
      </xdr:nvCxnSpPr>
      <xdr:spPr>
        <a:xfrm>
          <a:off x="18656300" y="671095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158242</xdr:rowOff>
    </xdr:from>
    <xdr:to>
      <xdr:col>112</xdr:col>
      <xdr:colOff>38100</xdr:colOff>
      <xdr:row>39</xdr:row>
      <xdr:rowOff>88392</xdr:rowOff>
    </xdr:to>
    <xdr:sp macro="" textlink="">
      <xdr:nvSpPr>
        <xdr:cNvPr id="761" name="楕円 760"/>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79519</xdr:rowOff>
    </xdr:from>
    <xdr:ext cx="313932" cy="259045"/>
    <xdr:sp macro="" textlink="">
      <xdr:nvSpPr>
        <xdr:cNvPr id="762" name="テキスト ボックス 761"/>
        <xdr:cNvSpPr txBox="1"/>
      </xdr:nvSpPr>
      <xdr:spPr>
        <a:xfrm>
          <a:off x="21166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156870</xdr:rowOff>
    </xdr:from>
    <xdr:to>
      <xdr:col>107</xdr:col>
      <xdr:colOff>101600</xdr:colOff>
      <xdr:row>39</xdr:row>
      <xdr:rowOff>87020</xdr:rowOff>
    </xdr:to>
    <xdr:sp macro="" textlink="">
      <xdr:nvSpPr>
        <xdr:cNvPr id="763" name="楕円 762"/>
        <xdr:cNvSpPr/>
      </xdr:nvSpPr>
      <xdr:spPr>
        <a:xfrm>
          <a:off x="20383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78147</xdr:rowOff>
    </xdr:from>
    <xdr:ext cx="378565" cy="259045"/>
    <xdr:sp macro="" textlink="">
      <xdr:nvSpPr>
        <xdr:cNvPr id="764" name="テキスト ボックス 763"/>
        <xdr:cNvSpPr txBox="1"/>
      </xdr:nvSpPr>
      <xdr:spPr>
        <a:xfrm>
          <a:off x="20245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154204</xdr:rowOff>
    </xdr:from>
    <xdr:to>
      <xdr:col>102</xdr:col>
      <xdr:colOff>165100</xdr:colOff>
      <xdr:row>39</xdr:row>
      <xdr:rowOff>84354</xdr:rowOff>
    </xdr:to>
    <xdr:sp macro="" textlink="">
      <xdr:nvSpPr>
        <xdr:cNvPr id="765" name="楕円 764"/>
        <xdr:cNvSpPr/>
      </xdr:nvSpPr>
      <xdr:spPr>
        <a:xfrm>
          <a:off x="194945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75481</xdr:rowOff>
    </xdr:from>
    <xdr:ext cx="378565" cy="259045"/>
    <xdr:sp macro="" textlink="">
      <xdr:nvSpPr>
        <xdr:cNvPr id="766" name="テキスト ボックス 765"/>
        <xdr:cNvSpPr txBox="1"/>
      </xdr:nvSpPr>
      <xdr:spPr>
        <a:xfrm>
          <a:off x="19356017" y="67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145059</xdr:rowOff>
    </xdr:from>
    <xdr:to>
      <xdr:col>98</xdr:col>
      <xdr:colOff>38100</xdr:colOff>
      <xdr:row>39</xdr:row>
      <xdr:rowOff>75209</xdr:rowOff>
    </xdr:to>
    <xdr:sp macro="" textlink="">
      <xdr:nvSpPr>
        <xdr:cNvPr id="767" name="楕円 766"/>
        <xdr:cNvSpPr/>
      </xdr:nvSpPr>
      <xdr:spPr>
        <a:xfrm>
          <a:off x="18605500" y="66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66336</xdr:rowOff>
    </xdr:from>
    <xdr:ext cx="378565" cy="259045"/>
    <xdr:sp macro="" textlink="">
      <xdr:nvSpPr>
        <xdr:cNvPr id="768" name="テキスト ボックス 767"/>
        <xdr:cNvSpPr txBox="1"/>
      </xdr:nvSpPr>
      <xdr:spPr>
        <a:xfrm>
          <a:off x="18467017" y="675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90871</xdr:rowOff>
    </xdr:from>
    <xdr:to>
      <xdr:col>116</xdr:col>
      <xdr:colOff>63500</xdr:colOff>
      <xdr:row>58</xdr:row>
      <xdr:rowOff>70846</xdr:rowOff>
    </xdr:to>
    <xdr:cxnSp macro="">
      <xdr:nvCxnSpPr>
        <xdr:cNvPr id="795" name="直線コネクタ 794"/>
        <xdr:cNvCxnSpPr/>
      </xdr:nvCxnSpPr>
      <xdr:spPr>
        <a:xfrm>
          <a:off x="21323300" y="9863521"/>
          <a:ext cx="838200" cy="15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90871</xdr:rowOff>
    </xdr:from>
    <xdr:to>
      <xdr:col>111</xdr:col>
      <xdr:colOff>177800</xdr:colOff>
      <xdr:row>58</xdr:row>
      <xdr:rowOff>1717</xdr:rowOff>
    </xdr:to>
    <xdr:cxnSp macro="">
      <xdr:nvCxnSpPr>
        <xdr:cNvPr id="798" name="直線コネクタ 797"/>
        <xdr:cNvCxnSpPr/>
      </xdr:nvCxnSpPr>
      <xdr:spPr>
        <a:xfrm flipV="1">
          <a:off x="20434300" y="986352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48717</xdr:rowOff>
    </xdr:from>
    <xdr:to>
      <xdr:col>107</xdr:col>
      <xdr:colOff>50800</xdr:colOff>
      <xdr:row>58</xdr:row>
      <xdr:rowOff>1717</xdr:rowOff>
    </xdr:to>
    <xdr:cxnSp macro="">
      <xdr:nvCxnSpPr>
        <xdr:cNvPr id="801" name="直線コネクタ 800"/>
        <xdr:cNvCxnSpPr/>
      </xdr:nvCxnSpPr>
      <xdr:spPr>
        <a:xfrm>
          <a:off x="19545300" y="9821367"/>
          <a:ext cx="889000" cy="12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47574</xdr:rowOff>
    </xdr:from>
    <xdr:to>
      <xdr:col>102</xdr:col>
      <xdr:colOff>114300</xdr:colOff>
      <xdr:row>57</xdr:row>
      <xdr:rowOff>48717</xdr:rowOff>
    </xdr:to>
    <xdr:cxnSp macro="">
      <xdr:nvCxnSpPr>
        <xdr:cNvPr id="804" name="直線コネクタ 803"/>
        <xdr:cNvCxnSpPr/>
      </xdr:nvCxnSpPr>
      <xdr:spPr>
        <a:xfrm>
          <a:off x="18656300" y="98202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94707</xdr:rowOff>
    </xdr:from>
    <xdr:to>
      <xdr:col>102</xdr:col>
      <xdr:colOff>165100</xdr:colOff>
      <xdr:row>58</xdr:row>
      <xdr:rowOff>24857</xdr:rowOff>
    </xdr:to>
    <xdr:sp macro="" textlink="">
      <xdr:nvSpPr>
        <xdr:cNvPr id="805" name="フローチャート: 判断 804"/>
        <xdr:cNvSpPr/>
      </xdr:nvSpPr>
      <xdr:spPr>
        <a:xfrm>
          <a:off x="19494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15984</xdr:rowOff>
    </xdr:from>
    <xdr:ext cx="469744" cy="259045"/>
    <xdr:sp macro="" textlink="">
      <xdr:nvSpPr>
        <xdr:cNvPr id="806" name="テキスト ボックス 805"/>
        <xdr:cNvSpPr txBox="1"/>
      </xdr:nvSpPr>
      <xdr:spPr>
        <a:xfrm>
          <a:off x="19310428"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20046</xdr:rowOff>
    </xdr:from>
    <xdr:to>
      <xdr:col>116</xdr:col>
      <xdr:colOff>114300</xdr:colOff>
      <xdr:row>58</xdr:row>
      <xdr:rowOff>121646</xdr:rowOff>
    </xdr:to>
    <xdr:sp macro="" textlink="">
      <xdr:nvSpPr>
        <xdr:cNvPr id="814" name="楕円 813"/>
        <xdr:cNvSpPr/>
      </xdr:nvSpPr>
      <xdr:spPr>
        <a:xfrm>
          <a:off x="221107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136227</xdr:rowOff>
    </xdr:from>
    <xdr:ext cx="469744" cy="259045"/>
    <xdr:sp macro="" textlink="">
      <xdr:nvSpPr>
        <xdr:cNvPr id="815" name="貸付金該当値テキスト"/>
        <xdr:cNvSpPr txBox="1"/>
      </xdr:nvSpPr>
      <xdr:spPr>
        <a:xfrm>
          <a:off x="22212300" y="99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40071</xdr:rowOff>
    </xdr:from>
    <xdr:to>
      <xdr:col>112</xdr:col>
      <xdr:colOff>38100</xdr:colOff>
      <xdr:row>57</xdr:row>
      <xdr:rowOff>141671</xdr:rowOff>
    </xdr:to>
    <xdr:sp macro="" textlink="">
      <xdr:nvSpPr>
        <xdr:cNvPr id="816" name="楕円 815"/>
        <xdr:cNvSpPr/>
      </xdr:nvSpPr>
      <xdr:spPr>
        <a:xfrm>
          <a:off x="21272500" y="98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158198</xdr:rowOff>
    </xdr:from>
    <xdr:ext cx="469744" cy="259045"/>
    <xdr:sp macro="" textlink="">
      <xdr:nvSpPr>
        <xdr:cNvPr id="817" name="テキスト ボックス 816"/>
        <xdr:cNvSpPr txBox="1"/>
      </xdr:nvSpPr>
      <xdr:spPr>
        <a:xfrm>
          <a:off x="21088428" y="958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122367</xdr:rowOff>
    </xdr:from>
    <xdr:to>
      <xdr:col>107</xdr:col>
      <xdr:colOff>101600</xdr:colOff>
      <xdr:row>58</xdr:row>
      <xdr:rowOff>52517</xdr:rowOff>
    </xdr:to>
    <xdr:sp macro="" textlink="">
      <xdr:nvSpPr>
        <xdr:cNvPr id="818" name="楕円 817"/>
        <xdr:cNvSpPr/>
      </xdr:nvSpPr>
      <xdr:spPr>
        <a:xfrm>
          <a:off x="20383500" y="98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69044</xdr:rowOff>
    </xdr:from>
    <xdr:ext cx="469744" cy="259045"/>
    <xdr:sp macro="" textlink="">
      <xdr:nvSpPr>
        <xdr:cNvPr id="819" name="テキスト ボックス 818"/>
        <xdr:cNvSpPr txBox="1"/>
      </xdr:nvSpPr>
      <xdr:spPr>
        <a:xfrm>
          <a:off x="20199428" y="96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169367</xdr:rowOff>
    </xdr:from>
    <xdr:to>
      <xdr:col>102</xdr:col>
      <xdr:colOff>165100</xdr:colOff>
      <xdr:row>57</xdr:row>
      <xdr:rowOff>99517</xdr:rowOff>
    </xdr:to>
    <xdr:sp macro="" textlink="">
      <xdr:nvSpPr>
        <xdr:cNvPr id="820" name="楕円 819"/>
        <xdr:cNvSpPr/>
      </xdr:nvSpPr>
      <xdr:spPr>
        <a:xfrm>
          <a:off x="19494500" y="97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116044</xdr:rowOff>
    </xdr:from>
    <xdr:ext cx="469744" cy="259045"/>
    <xdr:sp macro="" textlink="">
      <xdr:nvSpPr>
        <xdr:cNvPr id="821" name="テキスト ボックス 820"/>
        <xdr:cNvSpPr txBox="1"/>
      </xdr:nvSpPr>
      <xdr:spPr>
        <a:xfrm>
          <a:off x="19310428" y="954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168224</xdr:rowOff>
    </xdr:from>
    <xdr:to>
      <xdr:col>98</xdr:col>
      <xdr:colOff>38100</xdr:colOff>
      <xdr:row>57</xdr:row>
      <xdr:rowOff>98374</xdr:rowOff>
    </xdr:to>
    <xdr:sp macro="" textlink="">
      <xdr:nvSpPr>
        <xdr:cNvPr id="822" name="楕円 821"/>
        <xdr:cNvSpPr/>
      </xdr:nvSpPr>
      <xdr:spPr>
        <a:xfrm>
          <a:off x="18605500" y="97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114901</xdr:rowOff>
    </xdr:from>
    <xdr:ext cx="469744" cy="259045"/>
    <xdr:sp macro="" textlink="">
      <xdr:nvSpPr>
        <xdr:cNvPr id="823" name="テキスト ボックス 822"/>
        <xdr:cNvSpPr txBox="1"/>
      </xdr:nvSpPr>
      <xdr:spPr>
        <a:xfrm>
          <a:off x="18421428" y="954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149377</xdr:rowOff>
    </xdr:from>
    <xdr:to>
      <xdr:col>116</xdr:col>
      <xdr:colOff>63500</xdr:colOff>
      <xdr:row>75</xdr:row>
      <xdr:rowOff>169380</xdr:rowOff>
    </xdr:to>
    <xdr:cxnSp macro="">
      <xdr:nvCxnSpPr>
        <xdr:cNvPr id="853" name="直線コネクタ 852"/>
        <xdr:cNvCxnSpPr/>
      </xdr:nvCxnSpPr>
      <xdr:spPr>
        <a:xfrm>
          <a:off x="21323300" y="13008127"/>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149377</xdr:rowOff>
    </xdr:from>
    <xdr:to>
      <xdr:col>111</xdr:col>
      <xdr:colOff>177800</xdr:colOff>
      <xdr:row>75</xdr:row>
      <xdr:rowOff>158255</xdr:rowOff>
    </xdr:to>
    <xdr:cxnSp macro="">
      <xdr:nvCxnSpPr>
        <xdr:cNvPr id="856" name="直線コネクタ 855"/>
        <xdr:cNvCxnSpPr/>
      </xdr:nvCxnSpPr>
      <xdr:spPr>
        <a:xfrm flipV="1">
          <a:off x="20434300" y="13008127"/>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158255</xdr:rowOff>
    </xdr:from>
    <xdr:to>
      <xdr:col>107</xdr:col>
      <xdr:colOff>50800</xdr:colOff>
      <xdr:row>76</xdr:row>
      <xdr:rowOff>17171</xdr:rowOff>
    </xdr:to>
    <xdr:cxnSp macro="">
      <xdr:nvCxnSpPr>
        <xdr:cNvPr id="859" name="直線コネクタ 858"/>
        <xdr:cNvCxnSpPr/>
      </xdr:nvCxnSpPr>
      <xdr:spPr>
        <a:xfrm flipV="1">
          <a:off x="19545300" y="13017005"/>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17171</xdr:rowOff>
    </xdr:from>
    <xdr:to>
      <xdr:col>102</xdr:col>
      <xdr:colOff>114300</xdr:colOff>
      <xdr:row>76</xdr:row>
      <xdr:rowOff>85503</xdr:rowOff>
    </xdr:to>
    <xdr:cxnSp macro="">
      <xdr:nvCxnSpPr>
        <xdr:cNvPr id="862" name="直線コネクタ 861"/>
        <xdr:cNvCxnSpPr/>
      </xdr:nvCxnSpPr>
      <xdr:spPr>
        <a:xfrm flipV="1">
          <a:off x="18656300" y="13047371"/>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4" name="テキスト ボックス 863"/>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118580</xdr:rowOff>
    </xdr:from>
    <xdr:to>
      <xdr:col>116</xdr:col>
      <xdr:colOff>114300</xdr:colOff>
      <xdr:row>76</xdr:row>
      <xdr:rowOff>48729</xdr:rowOff>
    </xdr:to>
    <xdr:sp macro="" textlink="">
      <xdr:nvSpPr>
        <xdr:cNvPr id="872" name="楕円 871"/>
        <xdr:cNvSpPr/>
      </xdr:nvSpPr>
      <xdr:spPr>
        <a:xfrm>
          <a:off x="22110700" y="129773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97007</xdr:rowOff>
    </xdr:from>
    <xdr:ext cx="534377" cy="259045"/>
    <xdr:sp macro="" textlink="">
      <xdr:nvSpPr>
        <xdr:cNvPr id="873" name="繰出金該当値テキスト"/>
        <xdr:cNvSpPr txBox="1"/>
      </xdr:nvSpPr>
      <xdr:spPr>
        <a:xfrm>
          <a:off x="22212300" y="129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98578</xdr:rowOff>
    </xdr:from>
    <xdr:to>
      <xdr:col>112</xdr:col>
      <xdr:colOff>38100</xdr:colOff>
      <xdr:row>76</xdr:row>
      <xdr:rowOff>28727</xdr:rowOff>
    </xdr:to>
    <xdr:sp macro="" textlink="">
      <xdr:nvSpPr>
        <xdr:cNvPr id="874" name="楕円 873"/>
        <xdr:cNvSpPr/>
      </xdr:nvSpPr>
      <xdr:spPr>
        <a:xfrm>
          <a:off x="21272500" y="12957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19854</xdr:rowOff>
    </xdr:from>
    <xdr:ext cx="534377" cy="259045"/>
    <xdr:sp macro="" textlink="">
      <xdr:nvSpPr>
        <xdr:cNvPr id="875" name="テキスト ボックス 874"/>
        <xdr:cNvSpPr txBox="1"/>
      </xdr:nvSpPr>
      <xdr:spPr>
        <a:xfrm>
          <a:off x="21056111" y="130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107455</xdr:rowOff>
    </xdr:from>
    <xdr:to>
      <xdr:col>107</xdr:col>
      <xdr:colOff>101600</xdr:colOff>
      <xdr:row>76</xdr:row>
      <xdr:rowOff>37604</xdr:rowOff>
    </xdr:to>
    <xdr:sp macro="" textlink="">
      <xdr:nvSpPr>
        <xdr:cNvPr id="876" name="楕円 875"/>
        <xdr:cNvSpPr/>
      </xdr:nvSpPr>
      <xdr:spPr>
        <a:xfrm>
          <a:off x="20383500" y="129662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28732</xdr:rowOff>
    </xdr:from>
    <xdr:ext cx="534377" cy="259045"/>
    <xdr:sp macro="" textlink="">
      <xdr:nvSpPr>
        <xdr:cNvPr id="877" name="テキスト ボックス 876"/>
        <xdr:cNvSpPr txBox="1"/>
      </xdr:nvSpPr>
      <xdr:spPr>
        <a:xfrm>
          <a:off x="20167111" y="130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137820</xdr:rowOff>
    </xdr:from>
    <xdr:to>
      <xdr:col>102</xdr:col>
      <xdr:colOff>165100</xdr:colOff>
      <xdr:row>76</xdr:row>
      <xdr:rowOff>67971</xdr:rowOff>
    </xdr:to>
    <xdr:sp macro="" textlink="">
      <xdr:nvSpPr>
        <xdr:cNvPr id="878" name="楕円 877"/>
        <xdr:cNvSpPr/>
      </xdr:nvSpPr>
      <xdr:spPr>
        <a:xfrm>
          <a:off x="19494500" y="12996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59098</xdr:rowOff>
    </xdr:from>
    <xdr:ext cx="534377" cy="259045"/>
    <xdr:sp macro="" textlink="">
      <xdr:nvSpPr>
        <xdr:cNvPr id="879" name="テキスト ボックス 878"/>
        <xdr:cNvSpPr txBox="1"/>
      </xdr:nvSpPr>
      <xdr:spPr>
        <a:xfrm>
          <a:off x="19278111" y="130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34703</xdr:rowOff>
    </xdr:from>
    <xdr:to>
      <xdr:col>98</xdr:col>
      <xdr:colOff>38100</xdr:colOff>
      <xdr:row>76</xdr:row>
      <xdr:rowOff>136303</xdr:rowOff>
    </xdr:to>
    <xdr:sp macro="" textlink="">
      <xdr:nvSpPr>
        <xdr:cNvPr id="880" name="楕円 879"/>
        <xdr:cNvSpPr/>
      </xdr:nvSpPr>
      <xdr:spPr>
        <a:xfrm>
          <a:off x="18605500" y="130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127430</xdr:rowOff>
    </xdr:from>
    <xdr:ext cx="534377" cy="259045"/>
    <xdr:sp macro="" textlink="">
      <xdr:nvSpPr>
        <xdr:cNvPr id="881" name="テキスト ボックス 880"/>
        <xdr:cNvSpPr txBox="1"/>
      </xdr:nvSpPr>
      <xdr:spPr>
        <a:xfrm>
          <a:off x="18389111" y="131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431,939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円となっている。補助費等、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は、類似団体内平均値を上回る結果となった。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114,017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49,269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44,253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円上回る結果となった。主な要因は、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東金九十九里地域医療センター事業が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普通建設費（うち更新整備）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38,010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14,489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円の増額、類似団体内平均値を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円上回る結果となった。主な要因は、防災施設整備事業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、こども園整備事業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上記以外は、類似団体内平均値を下回っていることから、今後も引き続き歳出の削減と歳入の確保に取り組み、財政基盤の強化に努める。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16,007
15,664
24.46
7,199,634
6,914,054
284,189
3,902,791
7,949,239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28992</xdr:rowOff>
    </xdr:from>
    <xdr:to>
      <xdr:col>24</xdr:col>
      <xdr:colOff>63500</xdr:colOff>
      <xdr:row>34</xdr:row>
      <xdr:rowOff>59037</xdr:rowOff>
    </xdr:to>
    <xdr:cxnSp macro="">
      <xdr:nvCxnSpPr>
        <xdr:cNvPr id="63" name="直線コネクタ 62"/>
        <xdr:cNvCxnSpPr/>
      </xdr:nvCxnSpPr>
      <xdr:spPr>
        <a:xfrm>
          <a:off x="3797300" y="5858292"/>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28992</xdr:rowOff>
    </xdr:from>
    <xdr:to>
      <xdr:col>19</xdr:col>
      <xdr:colOff>177800</xdr:colOff>
      <xdr:row>34</xdr:row>
      <xdr:rowOff>75039</xdr:rowOff>
    </xdr:to>
    <xdr:cxnSp macro="">
      <xdr:nvCxnSpPr>
        <xdr:cNvPr id="66" name="直線コネクタ 65"/>
        <xdr:cNvCxnSpPr/>
      </xdr:nvCxnSpPr>
      <xdr:spPr>
        <a:xfrm flipV="1">
          <a:off x="2908300" y="5858292"/>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28013</xdr:rowOff>
    </xdr:from>
    <xdr:to>
      <xdr:col>15</xdr:col>
      <xdr:colOff>50800</xdr:colOff>
      <xdr:row>34</xdr:row>
      <xdr:rowOff>75039</xdr:rowOff>
    </xdr:to>
    <xdr:cxnSp macro="">
      <xdr:nvCxnSpPr>
        <xdr:cNvPr id="69" name="直線コネクタ 68"/>
        <xdr:cNvCxnSpPr/>
      </xdr:nvCxnSpPr>
      <xdr:spPr>
        <a:xfrm>
          <a:off x="2019300" y="5857313"/>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28013</xdr:rowOff>
    </xdr:from>
    <xdr:to>
      <xdr:col>10</xdr:col>
      <xdr:colOff>114300</xdr:colOff>
      <xdr:row>35</xdr:row>
      <xdr:rowOff>12337</xdr:rowOff>
    </xdr:to>
    <xdr:cxnSp macro="">
      <xdr:nvCxnSpPr>
        <xdr:cNvPr id="72" name="直線コネクタ 71"/>
        <xdr:cNvCxnSpPr/>
      </xdr:nvCxnSpPr>
      <xdr:spPr>
        <a:xfrm flipV="1">
          <a:off x="1130300" y="5857313"/>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37537</xdr:rowOff>
    </xdr:from>
    <xdr:ext cx="469744" cy="259045"/>
    <xdr:sp macro="" textlink="">
      <xdr:nvSpPr>
        <xdr:cNvPr id="74" name="テキスト ボックス 73"/>
        <xdr:cNvSpPr txBox="1"/>
      </xdr:nvSpPr>
      <xdr:spPr>
        <a:xfrm>
          <a:off x="1784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8237</xdr:rowOff>
    </xdr:from>
    <xdr:to>
      <xdr:col>24</xdr:col>
      <xdr:colOff>114300</xdr:colOff>
      <xdr:row>34</xdr:row>
      <xdr:rowOff>109837</xdr:rowOff>
    </xdr:to>
    <xdr:sp macro="" textlink="">
      <xdr:nvSpPr>
        <xdr:cNvPr id="82" name="楕円 81"/>
        <xdr:cNvSpPr/>
      </xdr:nvSpPr>
      <xdr:spPr>
        <a:xfrm>
          <a:off x="4584700" y="58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31114</xdr:rowOff>
    </xdr:from>
    <xdr:ext cx="469744" cy="259045"/>
    <xdr:sp macro="" textlink="">
      <xdr:nvSpPr>
        <xdr:cNvPr id="83" name="議会費該当値テキスト"/>
        <xdr:cNvSpPr txBox="1"/>
      </xdr:nvSpPr>
      <xdr:spPr>
        <a:xfrm>
          <a:off x="4686300" y="568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149642</xdr:rowOff>
    </xdr:from>
    <xdr:to>
      <xdr:col>20</xdr:col>
      <xdr:colOff>38100</xdr:colOff>
      <xdr:row>34</xdr:row>
      <xdr:rowOff>79792</xdr:rowOff>
    </xdr:to>
    <xdr:sp macro="" textlink="">
      <xdr:nvSpPr>
        <xdr:cNvPr id="84" name="楕円 83"/>
        <xdr:cNvSpPr/>
      </xdr:nvSpPr>
      <xdr:spPr>
        <a:xfrm>
          <a:off x="37465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96319</xdr:rowOff>
    </xdr:from>
    <xdr:ext cx="469744" cy="259045"/>
    <xdr:sp macro="" textlink="">
      <xdr:nvSpPr>
        <xdr:cNvPr id="85" name="テキスト ボックス 84"/>
        <xdr:cNvSpPr txBox="1"/>
      </xdr:nvSpPr>
      <xdr:spPr>
        <a:xfrm>
          <a:off x="3562428" y="55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24239</xdr:rowOff>
    </xdr:from>
    <xdr:to>
      <xdr:col>15</xdr:col>
      <xdr:colOff>101600</xdr:colOff>
      <xdr:row>34</xdr:row>
      <xdr:rowOff>125839</xdr:rowOff>
    </xdr:to>
    <xdr:sp macro="" textlink="">
      <xdr:nvSpPr>
        <xdr:cNvPr id="86" name="楕円 85"/>
        <xdr:cNvSpPr/>
      </xdr:nvSpPr>
      <xdr:spPr>
        <a:xfrm>
          <a:off x="2857500" y="58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116966</xdr:rowOff>
    </xdr:from>
    <xdr:ext cx="469744" cy="259045"/>
    <xdr:sp macro="" textlink="">
      <xdr:nvSpPr>
        <xdr:cNvPr id="87" name="テキスト ボックス 86"/>
        <xdr:cNvSpPr txBox="1"/>
      </xdr:nvSpPr>
      <xdr:spPr>
        <a:xfrm>
          <a:off x="2673428" y="59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148663</xdr:rowOff>
    </xdr:from>
    <xdr:to>
      <xdr:col>10</xdr:col>
      <xdr:colOff>165100</xdr:colOff>
      <xdr:row>34</xdr:row>
      <xdr:rowOff>78813</xdr:rowOff>
    </xdr:to>
    <xdr:sp macro="" textlink="">
      <xdr:nvSpPr>
        <xdr:cNvPr id="88" name="楕円 87"/>
        <xdr:cNvSpPr/>
      </xdr:nvSpPr>
      <xdr:spPr>
        <a:xfrm>
          <a:off x="1968500" y="58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69940</xdr:rowOff>
    </xdr:from>
    <xdr:ext cx="469744" cy="259045"/>
    <xdr:sp macro="" textlink="">
      <xdr:nvSpPr>
        <xdr:cNvPr id="89" name="テキスト ボックス 88"/>
        <xdr:cNvSpPr txBox="1"/>
      </xdr:nvSpPr>
      <xdr:spPr>
        <a:xfrm>
          <a:off x="1784428" y="589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132987</xdr:rowOff>
    </xdr:from>
    <xdr:to>
      <xdr:col>6</xdr:col>
      <xdr:colOff>38100</xdr:colOff>
      <xdr:row>35</xdr:row>
      <xdr:rowOff>63137</xdr:rowOff>
    </xdr:to>
    <xdr:sp macro="" textlink="">
      <xdr:nvSpPr>
        <xdr:cNvPr id="90" name="楕円 89"/>
        <xdr:cNvSpPr/>
      </xdr:nvSpPr>
      <xdr:spPr>
        <a:xfrm>
          <a:off x="1079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54264</xdr:rowOff>
    </xdr:from>
    <xdr:ext cx="469744" cy="259045"/>
    <xdr:sp macro="" textlink="">
      <xdr:nvSpPr>
        <xdr:cNvPr id="91" name="テキスト ボックス 90"/>
        <xdr:cNvSpPr txBox="1"/>
      </xdr:nvSpPr>
      <xdr:spPr>
        <a:xfrm>
          <a:off x="895428" y="605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149728</xdr:rowOff>
    </xdr:from>
    <xdr:to>
      <xdr:col>24</xdr:col>
      <xdr:colOff>63500</xdr:colOff>
      <xdr:row>58</xdr:row>
      <xdr:rowOff>149770</xdr:rowOff>
    </xdr:to>
    <xdr:cxnSp macro="">
      <xdr:nvCxnSpPr>
        <xdr:cNvPr id="120" name="直線コネクタ 119"/>
        <xdr:cNvCxnSpPr/>
      </xdr:nvCxnSpPr>
      <xdr:spPr>
        <a:xfrm flipV="1">
          <a:off x="3797300" y="10093828"/>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149770</xdr:rowOff>
    </xdr:from>
    <xdr:to>
      <xdr:col>19</xdr:col>
      <xdr:colOff>177800</xdr:colOff>
      <xdr:row>58</xdr:row>
      <xdr:rowOff>152543</xdr:rowOff>
    </xdr:to>
    <xdr:cxnSp macro="">
      <xdr:nvCxnSpPr>
        <xdr:cNvPr id="123" name="直線コネクタ 122"/>
        <xdr:cNvCxnSpPr/>
      </xdr:nvCxnSpPr>
      <xdr:spPr>
        <a:xfrm flipV="1">
          <a:off x="2908300" y="10093870"/>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152543</xdr:rowOff>
    </xdr:from>
    <xdr:to>
      <xdr:col>15</xdr:col>
      <xdr:colOff>50800</xdr:colOff>
      <xdr:row>58</xdr:row>
      <xdr:rowOff>164842</xdr:rowOff>
    </xdr:to>
    <xdr:cxnSp macro="">
      <xdr:nvCxnSpPr>
        <xdr:cNvPr id="126" name="直線コネクタ 125"/>
        <xdr:cNvCxnSpPr/>
      </xdr:nvCxnSpPr>
      <xdr:spPr>
        <a:xfrm flipV="1">
          <a:off x="2019300" y="10096643"/>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163863</xdr:rowOff>
    </xdr:from>
    <xdr:to>
      <xdr:col>10</xdr:col>
      <xdr:colOff>114300</xdr:colOff>
      <xdr:row>58</xdr:row>
      <xdr:rowOff>164842</xdr:rowOff>
    </xdr:to>
    <xdr:cxnSp macro="">
      <xdr:nvCxnSpPr>
        <xdr:cNvPr id="129" name="直線コネクタ 128"/>
        <xdr:cNvCxnSpPr/>
      </xdr:nvCxnSpPr>
      <xdr:spPr>
        <a:xfrm>
          <a:off x="1130300" y="1010796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11922</xdr:rowOff>
    </xdr:from>
    <xdr:ext cx="534377" cy="259045"/>
    <xdr:sp macro="" textlink="">
      <xdr:nvSpPr>
        <xdr:cNvPr id="131" name="テキスト ボックス 130"/>
        <xdr:cNvSpPr txBox="1"/>
      </xdr:nvSpPr>
      <xdr:spPr>
        <a:xfrm>
          <a:off x="1752111" y="97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98928</xdr:rowOff>
    </xdr:from>
    <xdr:to>
      <xdr:col>24</xdr:col>
      <xdr:colOff>114300</xdr:colOff>
      <xdr:row>59</xdr:row>
      <xdr:rowOff>29078</xdr:rowOff>
    </xdr:to>
    <xdr:sp macro="" textlink="">
      <xdr:nvSpPr>
        <xdr:cNvPr id="139" name="楕円 138"/>
        <xdr:cNvSpPr/>
      </xdr:nvSpPr>
      <xdr:spPr>
        <a:xfrm>
          <a:off x="4584700" y="100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13855</xdr:rowOff>
    </xdr:from>
    <xdr:ext cx="534377" cy="259045"/>
    <xdr:sp macro="" textlink="">
      <xdr:nvSpPr>
        <xdr:cNvPr id="140" name="総務費該当値テキスト"/>
        <xdr:cNvSpPr txBox="1"/>
      </xdr:nvSpPr>
      <xdr:spPr>
        <a:xfrm>
          <a:off x="4686300" y="99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98970</xdr:rowOff>
    </xdr:from>
    <xdr:to>
      <xdr:col>20</xdr:col>
      <xdr:colOff>38100</xdr:colOff>
      <xdr:row>59</xdr:row>
      <xdr:rowOff>29120</xdr:rowOff>
    </xdr:to>
    <xdr:sp macro="" textlink="">
      <xdr:nvSpPr>
        <xdr:cNvPr id="141" name="楕円 140"/>
        <xdr:cNvSpPr/>
      </xdr:nvSpPr>
      <xdr:spPr>
        <a:xfrm>
          <a:off x="3746500" y="100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20247</xdr:rowOff>
    </xdr:from>
    <xdr:ext cx="534377" cy="259045"/>
    <xdr:sp macro="" textlink="">
      <xdr:nvSpPr>
        <xdr:cNvPr id="142" name="テキスト ボックス 141"/>
        <xdr:cNvSpPr txBox="1"/>
      </xdr:nvSpPr>
      <xdr:spPr>
        <a:xfrm>
          <a:off x="3530111" y="1013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101743</xdr:rowOff>
    </xdr:from>
    <xdr:to>
      <xdr:col>15</xdr:col>
      <xdr:colOff>101600</xdr:colOff>
      <xdr:row>59</xdr:row>
      <xdr:rowOff>31893</xdr:rowOff>
    </xdr:to>
    <xdr:sp macro="" textlink="">
      <xdr:nvSpPr>
        <xdr:cNvPr id="143" name="楕円 142"/>
        <xdr:cNvSpPr/>
      </xdr:nvSpPr>
      <xdr:spPr>
        <a:xfrm>
          <a:off x="2857500" y="100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23020</xdr:rowOff>
    </xdr:from>
    <xdr:ext cx="534377" cy="259045"/>
    <xdr:sp macro="" textlink="">
      <xdr:nvSpPr>
        <xdr:cNvPr id="144" name="テキスト ボックス 143"/>
        <xdr:cNvSpPr txBox="1"/>
      </xdr:nvSpPr>
      <xdr:spPr>
        <a:xfrm>
          <a:off x="2641111" y="101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114042</xdr:rowOff>
    </xdr:from>
    <xdr:to>
      <xdr:col>10</xdr:col>
      <xdr:colOff>165100</xdr:colOff>
      <xdr:row>59</xdr:row>
      <xdr:rowOff>44192</xdr:rowOff>
    </xdr:to>
    <xdr:sp macro="" textlink="">
      <xdr:nvSpPr>
        <xdr:cNvPr id="145" name="楕円 144"/>
        <xdr:cNvSpPr/>
      </xdr:nvSpPr>
      <xdr:spPr>
        <a:xfrm>
          <a:off x="1968500" y="100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35319</xdr:rowOff>
    </xdr:from>
    <xdr:ext cx="534377" cy="259045"/>
    <xdr:sp macro="" textlink="">
      <xdr:nvSpPr>
        <xdr:cNvPr id="146" name="テキスト ボックス 145"/>
        <xdr:cNvSpPr txBox="1"/>
      </xdr:nvSpPr>
      <xdr:spPr>
        <a:xfrm>
          <a:off x="1752111" y="101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113063</xdr:rowOff>
    </xdr:from>
    <xdr:to>
      <xdr:col>6</xdr:col>
      <xdr:colOff>38100</xdr:colOff>
      <xdr:row>59</xdr:row>
      <xdr:rowOff>43213</xdr:rowOff>
    </xdr:to>
    <xdr:sp macro="" textlink="">
      <xdr:nvSpPr>
        <xdr:cNvPr id="147" name="楕円 146"/>
        <xdr:cNvSpPr/>
      </xdr:nvSpPr>
      <xdr:spPr>
        <a:xfrm>
          <a:off x="1079500" y="100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34340</xdr:rowOff>
    </xdr:from>
    <xdr:ext cx="534377" cy="259045"/>
    <xdr:sp macro="" textlink="">
      <xdr:nvSpPr>
        <xdr:cNvPr id="148" name="テキスト ボックス 147"/>
        <xdr:cNvSpPr txBox="1"/>
      </xdr:nvSpPr>
      <xdr:spPr>
        <a:xfrm>
          <a:off x="863111" y="101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3694</xdr:rowOff>
    </xdr:from>
    <xdr:to>
      <xdr:col>24</xdr:col>
      <xdr:colOff>63500</xdr:colOff>
      <xdr:row>78</xdr:row>
      <xdr:rowOff>107479</xdr:rowOff>
    </xdr:to>
    <xdr:cxnSp macro="">
      <xdr:nvCxnSpPr>
        <xdr:cNvPr id="180" name="直線コネクタ 179"/>
        <xdr:cNvCxnSpPr/>
      </xdr:nvCxnSpPr>
      <xdr:spPr>
        <a:xfrm flipV="1">
          <a:off x="3797300" y="13376794"/>
          <a:ext cx="8382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141529</xdr:rowOff>
    </xdr:from>
    <xdr:to>
      <xdr:col>19</xdr:col>
      <xdr:colOff>177800</xdr:colOff>
      <xdr:row>78</xdr:row>
      <xdr:rowOff>107479</xdr:rowOff>
    </xdr:to>
    <xdr:cxnSp macro="">
      <xdr:nvCxnSpPr>
        <xdr:cNvPr id="183" name="直線コネクタ 182"/>
        <xdr:cNvCxnSpPr/>
      </xdr:nvCxnSpPr>
      <xdr:spPr>
        <a:xfrm>
          <a:off x="2908300" y="13343179"/>
          <a:ext cx="889000" cy="1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141529</xdr:rowOff>
    </xdr:from>
    <xdr:to>
      <xdr:col>15</xdr:col>
      <xdr:colOff>50800</xdr:colOff>
      <xdr:row>79</xdr:row>
      <xdr:rowOff>23180</xdr:rowOff>
    </xdr:to>
    <xdr:cxnSp macro="">
      <xdr:nvCxnSpPr>
        <xdr:cNvPr id="186" name="直線コネクタ 185"/>
        <xdr:cNvCxnSpPr/>
      </xdr:nvCxnSpPr>
      <xdr:spPr>
        <a:xfrm flipV="1">
          <a:off x="2019300" y="13343179"/>
          <a:ext cx="889000" cy="2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23180</xdr:rowOff>
    </xdr:from>
    <xdr:to>
      <xdr:col>10</xdr:col>
      <xdr:colOff>114300</xdr:colOff>
      <xdr:row>79</xdr:row>
      <xdr:rowOff>47227</xdr:rowOff>
    </xdr:to>
    <xdr:cxnSp macro="">
      <xdr:nvCxnSpPr>
        <xdr:cNvPr id="189" name="直線コネクタ 188"/>
        <xdr:cNvCxnSpPr/>
      </xdr:nvCxnSpPr>
      <xdr:spPr>
        <a:xfrm flipV="1">
          <a:off x="1130300" y="13567730"/>
          <a:ext cx="889000" cy="2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124344</xdr:rowOff>
    </xdr:from>
    <xdr:to>
      <xdr:col>24</xdr:col>
      <xdr:colOff>114300</xdr:colOff>
      <xdr:row>78</xdr:row>
      <xdr:rowOff>54494</xdr:rowOff>
    </xdr:to>
    <xdr:sp macro="" textlink="">
      <xdr:nvSpPr>
        <xdr:cNvPr id="199" name="楕円 198"/>
        <xdr:cNvSpPr/>
      </xdr:nvSpPr>
      <xdr:spPr>
        <a:xfrm>
          <a:off x="4584700" y="133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102771</xdr:rowOff>
    </xdr:from>
    <xdr:ext cx="599010" cy="259045"/>
    <xdr:sp macro="" textlink="">
      <xdr:nvSpPr>
        <xdr:cNvPr id="200" name="民生費該当値テキスト"/>
        <xdr:cNvSpPr txBox="1"/>
      </xdr:nvSpPr>
      <xdr:spPr>
        <a:xfrm>
          <a:off x="4686300" y="1330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56679</xdr:rowOff>
    </xdr:from>
    <xdr:to>
      <xdr:col>20</xdr:col>
      <xdr:colOff>38100</xdr:colOff>
      <xdr:row>78</xdr:row>
      <xdr:rowOff>158279</xdr:rowOff>
    </xdr:to>
    <xdr:sp macro="" textlink="">
      <xdr:nvSpPr>
        <xdr:cNvPr id="201" name="楕円 200"/>
        <xdr:cNvSpPr/>
      </xdr:nvSpPr>
      <xdr:spPr>
        <a:xfrm>
          <a:off x="3746500" y="134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149406</xdr:rowOff>
    </xdr:from>
    <xdr:ext cx="599010" cy="259045"/>
    <xdr:sp macro="" textlink="">
      <xdr:nvSpPr>
        <xdr:cNvPr id="202" name="テキスト ボックス 201"/>
        <xdr:cNvSpPr txBox="1"/>
      </xdr:nvSpPr>
      <xdr:spPr>
        <a:xfrm>
          <a:off x="3497795" y="1352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90729</xdr:rowOff>
    </xdr:from>
    <xdr:to>
      <xdr:col>15</xdr:col>
      <xdr:colOff>101600</xdr:colOff>
      <xdr:row>78</xdr:row>
      <xdr:rowOff>20879</xdr:rowOff>
    </xdr:to>
    <xdr:sp macro="" textlink="">
      <xdr:nvSpPr>
        <xdr:cNvPr id="203" name="楕円 202"/>
        <xdr:cNvSpPr/>
      </xdr:nvSpPr>
      <xdr:spPr>
        <a:xfrm>
          <a:off x="2857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12006</xdr:rowOff>
    </xdr:from>
    <xdr:ext cx="599010" cy="259045"/>
    <xdr:sp macro="" textlink="">
      <xdr:nvSpPr>
        <xdr:cNvPr id="204" name="テキスト ボックス 203"/>
        <xdr:cNvSpPr txBox="1"/>
      </xdr:nvSpPr>
      <xdr:spPr>
        <a:xfrm>
          <a:off x="2608795" y="133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143830</xdr:rowOff>
    </xdr:from>
    <xdr:to>
      <xdr:col>10</xdr:col>
      <xdr:colOff>165100</xdr:colOff>
      <xdr:row>79</xdr:row>
      <xdr:rowOff>73980</xdr:rowOff>
    </xdr:to>
    <xdr:sp macro="" textlink="">
      <xdr:nvSpPr>
        <xdr:cNvPr id="205" name="楕円 204"/>
        <xdr:cNvSpPr/>
      </xdr:nvSpPr>
      <xdr:spPr>
        <a:xfrm>
          <a:off x="1968500" y="135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65107</xdr:rowOff>
    </xdr:from>
    <xdr:ext cx="534377" cy="259045"/>
    <xdr:sp macro="" textlink="">
      <xdr:nvSpPr>
        <xdr:cNvPr id="206" name="テキスト ボックス 205"/>
        <xdr:cNvSpPr txBox="1"/>
      </xdr:nvSpPr>
      <xdr:spPr>
        <a:xfrm>
          <a:off x="1752111" y="136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167877</xdr:rowOff>
    </xdr:from>
    <xdr:to>
      <xdr:col>6</xdr:col>
      <xdr:colOff>38100</xdr:colOff>
      <xdr:row>79</xdr:row>
      <xdr:rowOff>98027</xdr:rowOff>
    </xdr:to>
    <xdr:sp macro="" textlink="">
      <xdr:nvSpPr>
        <xdr:cNvPr id="207" name="楕円 206"/>
        <xdr:cNvSpPr/>
      </xdr:nvSpPr>
      <xdr:spPr>
        <a:xfrm>
          <a:off x="1079500" y="135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89154</xdr:rowOff>
    </xdr:from>
    <xdr:ext cx="534377" cy="259045"/>
    <xdr:sp macro="" textlink="">
      <xdr:nvSpPr>
        <xdr:cNvPr id="208" name="テキスト ボックス 207"/>
        <xdr:cNvSpPr txBox="1"/>
      </xdr:nvSpPr>
      <xdr:spPr>
        <a:xfrm>
          <a:off x="863111" y="13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45679</xdr:rowOff>
    </xdr:from>
    <xdr:to>
      <xdr:col>24</xdr:col>
      <xdr:colOff>63500</xdr:colOff>
      <xdr:row>94</xdr:row>
      <xdr:rowOff>131046</xdr:rowOff>
    </xdr:to>
    <xdr:cxnSp macro="">
      <xdr:nvCxnSpPr>
        <xdr:cNvPr id="240" name="直線コネクタ 239"/>
        <xdr:cNvCxnSpPr/>
      </xdr:nvCxnSpPr>
      <xdr:spPr>
        <a:xfrm flipV="1">
          <a:off x="3797300" y="15647629"/>
          <a:ext cx="838200" cy="59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131046</xdr:rowOff>
    </xdr:from>
    <xdr:to>
      <xdr:col>19</xdr:col>
      <xdr:colOff>177800</xdr:colOff>
      <xdr:row>94</xdr:row>
      <xdr:rowOff>160699</xdr:rowOff>
    </xdr:to>
    <xdr:cxnSp macro="">
      <xdr:nvCxnSpPr>
        <xdr:cNvPr id="243" name="直線コネクタ 242"/>
        <xdr:cNvCxnSpPr/>
      </xdr:nvCxnSpPr>
      <xdr:spPr>
        <a:xfrm flipV="1">
          <a:off x="2908300" y="16247346"/>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116694</xdr:rowOff>
    </xdr:from>
    <xdr:to>
      <xdr:col>15</xdr:col>
      <xdr:colOff>50800</xdr:colOff>
      <xdr:row>94</xdr:row>
      <xdr:rowOff>160699</xdr:rowOff>
    </xdr:to>
    <xdr:cxnSp macro="">
      <xdr:nvCxnSpPr>
        <xdr:cNvPr id="246" name="直線コネクタ 245"/>
        <xdr:cNvCxnSpPr/>
      </xdr:nvCxnSpPr>
      <xdr:spPr>
        <a:xfrm>
          <a:off x="2019300" y="16232994"/>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116694</xdr:rowOff>
    </xdr:from>
    <xdr:to>
      <xdr:col>10</xdr:col>
      <xdr:colOff>114300</xdr:colOff>
      <xdr:row>96</xdr:row>
      <xdr:rowOff>34251</xdr:rowOff>
    </xdr:to>
    <xdr:cxnSp macro="">
      <xdr:nvCxnSpPr>
        <xdr:cNvPr id="249" name="直線コネクタ 248"/>
        <xdr:cNvCxnSpPr/>
      </xdr:nvCxnSpPr>
      <xdr:spPr>
        <a:xfrm flipV="1">
          <a:off x="1130300" y="16232994"/>
          <a:ext cx="889000" cy="2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52582</xdr:rowOff>
    </xdr:from>
    <xdr:ext cx="534377" cy="259045"/>
    <xdr:sp macro="" textlink="">
      <xdr:nvSpPr>
        <xdr:cNvPr id="251" name="テキスト ボックス 250"/>
        <xdr:cNvSpPr txBox="1"/>
      </xdr:nvSpPr>
      <xdr:spPr>
        <a:xfrm>
          <a:off x="1752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166329</xdr:rowOff>
    </xdr:from>
    <xdr:to>
      <xdr:col>24</xdr:col>
      <xdr:colOff>114300</xdr:colOff>
      <xdr:row>91</xdr:row>
      <xdr:rowOff>96479</xdr:rowOff>
    </xdr:to>
    <xdr:sp macro="" textlink="">
      <xdr:nvSpPr>
        <xdr:cNvPr id="259" name="楕円 258"/>
        <xdr:cNvSpPr/>
      </xdr:nvSpPr>
      <xdr:spPr>
        <a:xfrm>
          <a:off x="4584700" y="155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119356</xdr:rowOff>
    </xdr:from>
    <xdr:ext cx="599010" cy="259045"/>
    <xdr:sp macro="" textlink="">
      <xdr:nvSpPr>
        <xdr:cNvPr id="260" name="衛生費該当値テキスト"/>
        <xdr:cNvSpPr txBox="1"/>
      </xdr:nvSpPr>
      <xdr:spPr>
        <a:xfrm>
          <a:off x="4686300" y="1554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80246</xdr:rowOff>
    </xdr:from>
    <xdr:to>
      <xdr:col>20</xdr:col>
      <xdr:colOff>38100</xdr:colOff>
      <xdr:row>95</xdr:row>
      <xdr:rowOff>10396</xdr:rowOff>
    </xdr:to>
    <xdr:sp macro="" textlink="">
      <xdr:nvSpPr>
        <xdr:cNvPr id="261" name="楕円 260"/>
        <xdr:cNvSpPr/>
      </xdr:nvSpPr>
      <xdr:spPr>
        <a:xfrm>
          <a:off x="3746500" y="161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26923</xdr:rowOff>
    </xdr:from>
    <xdr:ext cx="534377" cy="259045"/>
    <xdr:sp macro="" textlink="">
      <xdr:nvSpPr>
        <xdr:cNvPr id="262" name="テキスト ボックス 261"/>
        <xdr:cNvSpPr txBox="1"/>
      </xdr:nvSpPr>
      <xdr:spPr>
        <a:xfrm>
          <a:off x="3530111" y="15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109899</xdr:rowOff>
    </xdr:from>
    <xdr:to>
      <xdr:col>15</xdr:col>
      <xdr:colOff>101600</xdr:colOff>
      <xdr:row>95</xdr:row>
      <xdr:rowOff>40049</xdr:rowOff>
    </xdr:to>
    <xdr:sp macro="" textlink="">
      <xdr:nvSpPr>
        <xdr:cNvPr id="263" name="楕円 262"/>
        <xdr:cNvSpPr/>
      </xdr:nvSpPr>
      <xdr:spPr>
        <a:xfrm>
          <a:off x="2857500" y="16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56576</xdr:rowOff>
    </xdr:from>
    <xdr:ext cx="534377" cy="259045"/>
    <xdr:sp macro="" textlink="">
      <xdr:nvSpPr>
        <xdr:cNvPr id="264" name="テキスト ボックス 263"/>
        <xdr:cNvSpPr txBox="1"/>
      </xdr:nvSpPr>
      <xdr:spPr>
        <a:xfrm>
          <a:off x="2641111" y="160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65894</xdr:rowOff>
    </xdr:from>
    <xdr:to>
      <xdr:col>10</xdr:col>
      <xdr:colOff>165100</xdr:colOff>
      <xdr:row>94</xdr:row>
      <xdr:rowOff>167494</xdr:rowOff>
    </xdr:to>
    <xdr:sp macro="" textlink="">
      <xdr:nvSpPr>
        <xdr:cNvPr id="265" name="楕円 264"/>
        <xdr:cNvSpPr/>
      </xdr:nvSpPr>
      <xdr:spPr>
        <a:xfrm>
          <a:off x="1968500" y="16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12571</xdr:rowOff>
    </xdr:from>
    <xdr:ext cx="534377" cy="259045"/>
    <xdr:sp macro="" textlink="">
      <xdr:nvSpPr>
        <xdr:cNvPr id="266" name="テキスト ボックス 265"/>
        <xdr:cNvSpPr txBox="1"/>
      </xdr:nvSpPr>
      <xdr:spPr>
        <a:xfrm>
          <a:off x="1752111" y="159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154901</xdr:rowOff>
    </xdr:from>
    <xdr:to>
      <xdr:col>6</xdr:col>
      <xdr:colOff>38100</xdr:colOff>
      <xdr:row>96</xdr:row>
      <xdr:rowOff>85051</xdr:rowOff>
    </xdr:to>
    <xdr:sp macro="" textlink="">
      <xdr:nvSpPr>
        <xdr:cNvPr id="267" name="楕円 266"/>
        <xdr:cNvSpPr/>
      </xdr:nvSpPr>
      <xdr:spPr>
        <a:xfrm>
          <a:off x="1079500" y="164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101578</xdr:rowOff>
    </xdr:from>
    <xdr:ext cx="534377" cy="259045"/>
    <xdr:sp macro="" textlink="">
      <xdr:nvSpPr>
        <xdr:cNvPr id="268" name="テキスト ボックス 267"/>
        <xdr:cNvSpPr txBox="1"/>
      </xdr:nvSpPr>
      <xdr:spPr>
        <a:xfrm>
          <a:off x="863111" y="162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9" name="フローチャート: 判断 308"/>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52885</xdr:rowOff>
    </xdr:from>
    <xdr:ext cx="378565" cy="259045"/>
    <xdr:sp macro="" textlink="">
      <xdr:nvSpPr>
        <xdr:cNvPr id="310" name="テキスト ボックス 309"/>
        <xdr:cNvSpPr txBox="1"/>
      </xdr:nvSpPr>
      <xdr:spPr>
        <a:xfrm>
          <a:off x="7672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59042</xdr:rowOff>
    </xdr:from>
    <xdr:to>
      <xdr:col>55</xdr:col>
      <xdr:colOff>0</xdr:colOff>
      <xdr:row>57</xdr:row>
      <xdr:rowOff>80283</xdr:rowOff>
    </xdr:to>
    <xdr:cxnSp macro="">
      <xdr:nvCxnSpPr>
        <xdr:cNvPr id="356" name="直線コネクタ 355"/>
        <xdr:cNvCxnSpPr/>
      </xdr:nvCxnSpPr>
      <xdr:spPr>
        <a:xfrm>
          <a:off x="9639300" y="9831692"/>
          <a:ext cx="8382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25457</xdr:rowOff>
    </xdr:from>
    <xdr:to>
      <xdr:col>50</xdr:col>
      <xdr:colOff>114300</xdr:colOff>
      <xdr:row>57</xdr:row>
      <xdr:rowOff>59042</xdr:rowOff>
    </xdr:to>
    <xdr:cxnSp macro="">
      <xdr:nvCxnSpPr>
        <xdr:cNvPr id="359" name="直線コネクタ 358"/>
        <xdr:cNvCxnSpPr/>
      </xdr:nvCxnSpPr>
      <xdr:spPr>
        <a:xfrm>
          <a:off x="8750300" y="9798107"/>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109334</xdr:rowOff>
    </xdr:from>
    <xdr:to>
      <xdr:col>45</xdr:col>
      <xdr:colOff>177800</xdr:colOff>
      <xdr:row>57</xdr:row>
      <xdr:rowOff>25457</xdr:rowOff>
    </xdr:to>
    <xdr:cxnSp macro="">
      <xdr:nvCxnSpPr>
        <xdr:cNvPr id="362" name="直線コネクタ 361"/>
        <xdr:cNvCxnSpPr/>
      </xdr:nvCxnSpPr>
      <xdr:spPr>
        <a:xfrm>
          <a:off x="7861300" y="9539084"/>
          <a:ext cx="889000" cy="25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92266</xdr:rowOff>
    </xdr:from>
    <xdr:to>
      <xdr:col>41</xdr:col>
      <xdr:colOff>50800</xdr:colOff>
      <xdr:row>55</xdr:row>
      <xdr:rowOff>109334</xdr:rowOff>
    </xdr:to>
    <xdr:cxnSp macro="">
      <xdr:nvCxnSpPr>
        <xdr:cNvPr id="365" name="直線コネクタ 364"/>
        <xdr:cNvCxnSpPr/>
      </xdr:nvCxnSpPr>
      <xdr:spPr>
        <a:xfrm>
          <a:off x="6972300" y="9350566"/>
          <a:ext cx="889000" cy="18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146355</xdr:rowOff>
    </xdr:from>
    <xdr:to>
      <xdr:col>41</xdr:col>
      <xdr:colOff>101600</xdr:colOff>
      <xdr:row>56</xdr:row>
      <xdr:rowOff>76505</xdr:rowOff>
    </xdr:to>
    <xdr:sp macro="" textlink="">
      <xdr:nvSpPr>
        <xdr:cNvPr id="366" name="フローチャート: 判断 365"/>
        <xdr:cNvSpPr/>
      </xdr:nvSpPr>
      <xdr:spPr>
        <a:xfrm>
          <a:off x="7810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67632</xdr:rowOff>
    </xdr:from>
    <xdr:ext cx="534377" cy="259045"/>
    <xdr:sp macro="" textlink="">
      <xdr:nvSpPr>
        <xdr:cNvPr id="367" name="テキスト ボックス 366"/>
        <xdr:cNvSpPr txBox="1"/>
      </xdr:nvSpPr>
      <xdr:spPr>
        <a:xfrm>
          <a:off x="7594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29483</xdr:rowOff>
    </xdr:from>
    <xdr:to>
      <xdr:col>55</xdr:col>
      <xdr:colOff>50800</xdr:colOff>
      <xdr:row>57</xdr:row>
      <xdr:rowOff>131083</xdr:rowOff>
    </xdr:to>
    <xdr:sp macro="" textlink="">
      <xdr:nvSpPr>
        <xdr:cNvPr id="375" name="楕円 374"/>
        <xdr:cNvSpPr/>
      </xdr:nvSpPr>
      <xdr:spPr>
        <a:xfrm>
          <a:off x="10426700" y="98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7910</xdr:rowOff>
    </xdr:from>
    <xdr:ext cx="534377" cy="259045"/>
    <xdr:sp macro="" textlink="">
      <xdr:nvSpPr>
        <xdr:cNvPr id="376" name="農林水産業費該当値テキスト"/>
        <xdr:cNvSpPr txBox="1"/>
      </xdr:nvSpPr>
      <xdr:spPr>
        <a:xfrm>
          <a:off x="10528300" y="97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8242</xdr:rowOff>
    </xdr:from>
    <xdr:to>
      <xdr:col>50</xdr:col>
      <xdr:colOff>165100</xdr:colOff>
      <xdr:row>57</xdr:row>
      <xdr:rowOff>109842</xdr:rowOff>
    </xdr:to>
    <xdr:sp macro="" textlink="">
      <xdr:nvSpPr>
        <xdr:cNvPr id="377" name="楕円 376"/>
        <xdr:cNvSpPr/>
      </xdr:nvSpPr>
      <xdr:spPr>
        <a:xfrm>
          <a:off x="9588500" y="97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100969</xdr:rowOff>
    </xdr:from>
    <xdr:ext cx="534377" cy="259045"/>
    <xdr:sp macro="" textlink="">
      <xdr:nvSpPr>
        <xdr:cNvPr id="378" name="テキスト ボックス 377"/>
        <xdr:cNvSpPr txBox="1"/>
      </xdr:nvSpPr>
      <xdr:spPr>
        <a:xfrm>
          <a:off x="9372111" y="98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146107</xdr:rowOff>
    </xdr:from>
    <xdr:to>
      <xdr:col>46</xdr:col>
      <xdr:colOff>38100</xdr:colOff>
      <xdr:row>57</xdr:row>
      <xdr:rowOff>76257</xdr:rowOff>
    </xdr:to>
    <xdr:sp macro="" textlink="">
      <xdr:nvSpPr>
        <xdr:cNvPr id="379" name="楕円 378"/>
        <xdr:cNvSpPr/>
      </xdr:nvSpPr>
      <xdr:spPr>
        <a:xfrm>
          <a:off x="8699500" y="97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67384</xdr:rowOff>
    </xdr:from>
    <xdr:ext cx="534377" cy="259045"/>
    <xdr:sp macro="" textlink="">
      <xdr:nvSpPr>
        <xdr:cNvPr id="380" name="テキスト ボックス 379"/>
        <xdr:cNvSpPr txBox="1"/>
      </xdr:nvSpPr>
      <xdr:spPr>
        <a:xfrm>
          <a:off x="8483111" y="98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58534</xdr:rowOff>
    </xdr:from>
    <xdr:to>
      <xdr:col>41</xdr:col>
      <xdr:colOff>101600</xdr:colOff>
      <xdr:row>55</xdr:row>
      <xdr:rowOff>160134</xdr:rowOff>
    </xdr:to>
    <xdr:sp macro="" textlink="">
      <xdr:nvSpPr>
        <xdr:cNvPr id="381" name="楕円 380"/>
        <xdr:cNvSpPr/>
      </xdr:nvSpPr>
      <xdr:spPr>
        <a:xfrm>
          <a:off x="7810500" y="94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5211</xdr:rowOff>
    </xdr:from>
    <xdr:ext cx="534377" cy="259045"/>
    <xdr:sp macro="" textlink="">
      <xdr:nvSpPr>
        <xdr:cNvPr id="382" name="テキスト ボックス 381"/>
        <xdr:cNvSpPr txBox="1"/>
      </xdr:nvSpPr>
      <xdr:spPr>
        <a:xfrm>
          <a:off x="7594111" y="926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41466</xdr:rowOff>
    </xdr:from>
    <xdr:to>
      <xdr:col>36</xdr:col>
      <xdr:colOff>165100</xdr:colOff>
      <xdr:row>54</xdr:row>
      <xdr:rowOff>143066</xdr:rowOff>
    </xdr:to>
    <xdr:sp macro="" textlink="">
      <xdr:nvSpPr>
        <xdr:cNvPr id="383" name="楕円 382"/>
        <xdr:cNvSpPr/>
      </xdr:nvSpPr>
      <xdr:spPr>
        <a:xfrm>
          <a:off x="6921500" y="92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159593</xdr:rowOff>
    </xdr:from>
    <xdr:ext cx="534377" cy="259045"/>
    <xdr:sp macro="" textlink="">
      <xdr:nvSpPr>
        <xdr:cNvPr id="384" name="テキスト ボックス 383"/>
        <xdr:cNvSpPr txBox="1"/>
      </xdr:nvSpPr>
      <xdr:spPr>
        <a:xfrm>
          <a:off x="6705111" y="90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43745</xdr:rowOff>
    </xdr:from>
    <xdr:to>
      <xdr:col>55</xdr:col>
      <xdr:colOff>0</xdr:colOff>
      <xdr:row>78</xdr:row>
      <xdr:rowOff>72320</xdr:rowOff>
    </xdr:to>
    <xdr:cxnSp macro="">
      <xdr:nvCxnSpPr>
        <xdr:cNvPr id="413" name="直線コネクタ 412"/>
        <xdr:cNvCxnSpPr/>
      </xdr:nvCxnSpPr>
      <xdr:spPr>
        <a:xfrm flipV="1">
          <a:off x="9639300" y="134168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54318</xdr:rowOff>
    </xdr:from>
    <xdr:to>
      <xdr:col>50</xdr:col>
      <xdr:colOff>114300</xdr:colOff>
      <xdr:row>78</xdr:row>
      <xdr:rowOff>72320</xdr:rowOff>
    </xdr:to>
    <xdr:cxnSp macro="">
      <xdr:nvCxnSpPr>
        <xdr:cNvPr id="416" name="直線コネクタ 415"/>
        <xdr:cNvCxnSpPr/>
      </xdr:nvCxnSpPr>
      <xdr:spPr>
        <a:xfrm>
          <a:off x="8750300" y="13427418"/>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2939</xdr:rowOff>
    </xdr:from>
    <xdr:to>
      <xdr:col>45</xdr:col>
      <xdr:colOff>177800</xdr:colOff>
      <xdr:row>78</xdr:row>
      <xdr:rowOff>54318</xdr:rowOff>
    </xdr:to>
    <xdr:cxnSp macro="">
      <xdr:nvCxnSpPr>
        <xdr:cNvPr id="419" name="直線コネクタ 418"/>
        <xdr:cNvCxnSpPr/>
      </xdr:nvCxnSpPr>
      <xdr:spPr>
        <a:xfrm>
          <a:off x="7861300" y="13376039"/>
          <a:ext cx="889000" cy="5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2939</xdr:rowOff>
    </xdr:from>
    <xdr:to>
      <xdr:col>41</xdr:col>
      <xdr:colOff>50800</xdr:colOff>
      <xdr:row>78</xdr:row>
      <xdr:rowOff>101143</xdr:rowOff>
    </xdr:to>
    <xdr:cxnSp macro="">
      <xdr:nvCxnSpPr>
        <xdr:cNvPr id="422" name="直線コネクタ 421"/>
        <xdr:cNvCxnSpPr/>
      </xdr:nvCxnSpPr>
      <xdr:spPr>
        <a:xfrm flipV="1">
          <a:off x="6972300" y="13376039"/>
          <a:ext cx="889000" cy="9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4" name="テキスト ボックス 423"/>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164395</xdr:rowOff>
    </xdr:from>
    <xdr:to>
      <xdr:col>55</xdr:col>
      <xdr:colOff>50800</xdr:colOff>
      <xdr:row>78</xdr:row>
      <xdr:rowOff>94545</xdr:rowOff>
    </xdr:to>
    <xdr:sp macro="" textlink="">
      <xdr:nvSpPr>
        <xdr:cNvPr id="432" name="楕円 431"/>
        <xdr:cNvSpPr/>
      </xdr:nvSpPr>
      <xdr:spPr>
        <a:xfrm>
          <a:off x="10426700" y="133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142822</xdr:rowOff>
    </xdr:from>
    <xdr:ext cx="469744" cy="259045"/>
    <xdr:sp macro="" textlink="">
      <xdr:nvSpPr>
        <xdr:cNvPr id="433" name="商工費該当値テキスト"/>
        <xdr:cNvSpPr txBox="1"/>
      </xdr:nvSpPr>
      <xdr:spPr>
        <a:xfrm>
          <a:off x="10528300" y="133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21520</xdr:rowOff>
    </xdr:from>
    <xdr:to>
      <xdr:col>50</xdr:col>
      <xdr:colOff>165100</xdr:colOff>
      <xdr:row>78</xdr:row>
      <xdr:rowOff>123120</xdr:rowOff>
    </xdr:to>
    <xdr:sp macro="" textlink="">
      <xdr:nvSpPr>
        <xdr:cNvPr id="434" name="楕円 433"/>
        <xdr:cNvSpPr/>
      </xdr:nvSpPr>
      <xdr:spPr>
        <a:xfrm>
          <a:off x="9588500" y="133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114247</xdr:rowOff>
    </xdr:from>
    <xdr:ext cx="469744" cy="259045"/>
    <xdr:sp macro="" textlink="">
      <xdr:nvSpPr>
        <xdr:cNvPr id="435" name="テキスト ボックス 434"/>
        <xdr:cNvSpPr txBox="1"/>
      </xdr:nvSpPr>
      <xdr:spPr>
        <a:xfrm>
          <a:off x="9404428" y="134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3518</xdr:rowOff>
    </xdr:from>
    <xdr:to>
      <xdr:col>46</xdr:col>
      <xdr:colOff>38100</xdr:colOff>
      <xdr:row>78</xdr:row>
      <xdr:rowOff>105118</xdr:rowOff>
    </xdr:to>
    <xdr:sp macro="" textlink="">
      <xdr:nvSpPr>
        <xdr:cNvPr id="436" name="楕円 435"/>
        <xdr:cNvSpPr/>
      </xdr:nvSpPr>
      <xdr:spPr>
        <a:xfrm>
          <a:off x="8699500" y="133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96245</xdr:rowOff>
    </xdr:from>
    <xdr:ext cx="469744" cy="259045"/>
    <xdr:sp macro="" textlink="">
      <xdr:nvSpPr>
        <xdr:cNvPr id="437" name="テキスト ボックス 436"/>
        <xdr:cNvSpPr txBox="1"/>
      </xdr:nvSpPr>
      <xdr:spPr>
        <a:xfrm>
          <a:off x="8515428" y="1346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123589</xdr:rowOff>
    </xdr:from>
    <xdr:to>
      <xdr:col>41</xdr:col>
      <xdr:colOff>101600</xdr:colOff>
      <xdr:row>78</xdr:row>
      <xdr:rowOff>53739</xdr:rowOff>
    </xdr:to>
    <xdr:sp macro="" textlink="">
      <xdr:nvSpPr>
        <xdr:cNvPr id="438" name="楕円 437"/>
        <xdr:cNvSpPr/>
      </xdr:nvSpPr>
      <xdr:spPr>
        <a:xfrm>
          <a:off x="7810500" y="133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44866</xdr:rowOff>
    </xdr:from>
    <xdr:ext cx="534377" cy="259045"/>
    <xdr:sp macro="" textlink="">
      <xdr:nvSpPr>
        <xdr:cNvPr id="439" name="テキスト ボックス 438"/>
        <xdr:cNvSpPr txBox="1"/>
      </xdr:nvSpPr>
      <xdr:spPr>
        <a:xfrm>
          <a:off x="7594111" y="134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50343</xdr:rowOff>
    </xdr:from>
    <xdr:to>
      <xdr:col>36</xdr:col>
      <xdr:colOff>165100</xdr:colOff>
      <xdr:row>78</xdr:row>
      <xdr:rowOff>151943</xdr:rowOff>
    </xdr:to>
    <xdr:sp macro="" textlink="">
      <xdr:nvSpPr>
        <xdr:cNvPr id="440" name="楕円 439"/>
        <xdr:cNvSpPr/>
      </xdr:nvSpPr>
      <xdr:spPr>
        <a:xfrm>
          <a:off x="6921500" y="134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143070</xdr:rowOff>
    </xdr:from>
    <xdr:ext cx="469744" cy="259045"/>
    <xdr:sp macro="" textlink="">
      <xdr:nvSpPr>
        <xdr:cNvPr id="441" name="テキスト ボックス 440"/>
        <xdr:cNvSpPr txBox="1"/>
      </xdr:nvSpPr>
      <xdr:spPr>
        <a:xfrm>
          <a:off x="6737428" y="135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62722</xdr:rowOff>
    </xdr:from>
    <xdr:to>
      <xdr:col>55</xdr:col>
      <xdr:colOff>0</xdr:colOff>
      <xdr:row>98</xdr:row>
      <xdr:rowOff>67824</xdr:rowOff>
    </xdr:to>
    <xdr:cxnSp macro="">
      <xdr:nvCxnSpPr>
        <xdr:cNvPr id="468" name="直線コネクタ 467"/>
        <xdr:cNvCxnSpPr/>
      </xdr:nvCxnSpPr>
      <xdr:spPr>
        <a:xfrm>
          <a:off x="9639300" y="16864822"/>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62722</xdr:rowOff>
    </xdr:from>
    <xdr:to>
      <xdr:col>50</xdr:col>
      <xdr:colOff>114300</xdr:colOff>
      <xdr:row>98</xdr:row>
      <xdr:rowOff>84054</xdr:rowOff>
    </xdr:to>
    <xdr:cxnSp macro="">
      <xdr:nvCxnSpPr>
        <xdr:cNvPr id="471" name="直線コネクタ 470"/>
        <xdr:cNvCxnSpPr/>
      </xdr:nvCxnSpPr>
      <xdr:spPr>
        <a:xfrm flipV="1">
          <a:off x="8750300" y="16864822"/>
          <a:ext cx="8890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71051</xdr:rowOff>
    </xdr:from>
    <xdr:to>
      <xdr:col>45</xdr:col>
      <xdr:colOff>177800</xdr:colOff>
      <xdr:row>98</xdr:row>
      <xdr:rowOff>84054</xdr:rowOff>
    </xdr:to>
    <xdr:cxnSp macro="">
      <xdr:nvCxnSpPr>
        <xdr:cNvPr id="474" name="直線コネクタ 473"/>
        <xdr:cNvCxnSpPr/>
      </xdr:nvCxnSpPr>
      <xdr:spPr>
        <a:xfrm>
          <a:off x="7861300" y="16873151"/>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71051</xdr:rowOff>
    </xdr:from>
    <xdr:to>
      <xdr:col>41</xdr:col>
      <xdr:colOff>50800</xdr:colOff>
      <xdr:row>98</xdr:row>
      <xdr:rowOff>87305</xdr:rowOff>
    </xdr:to>
    <xdr:cxnSp macro="">
      <xdr:nvCxnSpPr>
        <xdr:cNvPr id="477" name="直線コネクタ 476"/>
        <xdr:cNvCxnSpPr/>
      </xdr:nvCxnSpPr>
      <xdr:spPr>
        <a:xfrm flipV="1">
          <a:off x="6972300" y="16873151"/>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8" name="フローチャート: 判断 477"/>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141967</xdr:rowOff>
    </xdr:from>
    <xdr:ext cx="534377" cy="259045"/>
    <xdr:sp macro="" textlink="">
      <xdr:nvSpPr>
        <xdr:cNvPr id="479" name="テキスト ボックス 478"/>
        <xdr:cNvSpPr txBox="1"/>
      </xdr:nvSpPr>
      <xdr:spPr>
        <a:xfrm>
          <a:off x="7594111" y="164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17024</xdr:rowOff>
    </xdr:from>
    <xdr:to>
      <xdr:col>55</xdr:col>
      <xdr:colOff>50800</xdr:colOff>
      <xdr:row>98</xdr:row>
      <xdr:rowOff>118624</xdr:rowOff>
    </xdr:to>
    <xdr:sp macro="" textlink="">
      <xdr:nvSpPr>
        <xdr:cNvPr id="487" name="楕円 486"/>
        <xdr:cNvSpPr/>
      </xdr:nvSpPr>
      <xdr:spPr>
        <a:xfrm>
          <a:off x="10426700" y="168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103401</xdr:rowOff>
    </xdr:from>
    <xdr:ext cx="534377" cy="259045"/>
    <xdr:sp macro="" textlink="">
      <xdr:nvSpPr>
        <xdr:cNvPr id="488" name="土木費該当値テキスト"/>
        <xdr:cNvSpPr txBox="1"/>
      </xdr:nvSpPr>
      <xdr:spPr>
        <a:xfrm>
          <a:off x="10528300" y="167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11922</xdr:rowOff>
    </xdr:from>
    <xdr:to>
      <xdr:col>50</xdr:col>
      <xdr:colOff>165100</xdr:colOff>
      <xdr:row>98</xdr:row>
      <xdr:rowOff>113522</xdr:rowOff>
    </xdr:to>
    <xdr:sp macro="" textlink="">
      <xdr:nvSpPr>
        <xdr:cNvPr id="489" name="楕円 488"/>
        <xdr:cNvSpPr/>
      </xdr:nvSpPr>
      <xdr:spPr>
        <a:xfrm>
          <a:off x="9588500" y="168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104649</xdr:rowOff>
    </xdr:from>
    <xdr:ext cx="534377" cy="259045"/>
    <xdr:sp macro="" textlink="">
      <xdr:nvSpPr>
        <xdr:cNvPr id="490" name="テキスト ボックス 489"/>
        <xdr:cNvSpPr txBox="1"/>
      </xdr:nvSpPr>
      <xdr:spPr>
        <a:xfrm>
          <a:off x="9372111" y="169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33254</xdr:rowOff>
    </xdr:from>
    <xdr:to>
      <xdr:col>46</xdr:col>
      <xdr:colOff>38100</xdr:colOff>
      <xdr:row>98</xdr:row>
      <xdr:rowOff>134854</xdr:rowOff>
    </xdr:to>
    <xdr:sp macro="" textlink="">
      <xdr:nvSpPr>
        <xdr:cNvPr id="491" name="楕円 490"/>
        <xdr:cNvSpPr/>
      </xdr:nvSpPr>
      <xdr:spPr>
        <a:xfrm>
          <a:off x="8699500" y="168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125981</xdr:rowOff>
    </xdr:from>
    <xdr:ext cx="534377" cy="259045"/>
    <xdr:sp macro="" textlink="">
      <xdr:nvSpPr>
        <xdr:cNvPr id="492" name="テキスト ボックス 491"/>
        <xdr:cNvSpPr txBox="1"/>
      </xdr:nvSpPr>
      <xdr:spPr>
        <a:xfrm>
          <a:off x="8483111" y="1692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20251</xdr:rowOff>
    </xdr:from>
    <xdr:to>
      <xdr:col>41</xdr:col>
      <xdr:colOff>101600</xdr:colOff>
      <xdr:row>98</xdr:row>
      <xdr:rowOff>121851</xdr:rowOff>
    </xdr:to>
    <xdr:sp macro="" textlink="">
      <xdr:nvSpPr>
        <xdr:cNvPr id="493" name="楕円 492"/>
        <xdr:cNvSpPr/>
      </xdr:nvSpPr>
      <xdr:spPr>
        <a:xfrm>
          <a:off x="7810500" y="16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112978</xdr:rowOff>
    </xdr:from>
    <xdr:ext cx="534377" cy="259045"/>
    <xdr:sp macro="" textlink="">
      <xdr:nvSpPr>
        <xdr:cNvPr id="494" name="テキスト ボックス 493"/>
        <xdr:cNvSpPr txBox="1"/>
      </xdr:nvSpPr>
      <xdr:spPr>
        <a:xfrm>
          <a:off x="7594111" y="169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36505</xdr:rowOff>
    </xdr:from>
    <xdr:to>
      <xdr:col>36</xdr:col>
      <xdr:colOff>165100</xdr:colOff>
      <xdr:row>98</xdr:row>
      <xdr:rowOff>138105</xdr:rowOff>
    </xdr:to>
    <xdr:sp macro="" textlink="">
      <xdr:nvSpPr>
        <xdr:cNvPr id="495" name="楕円 494"/>
        <xdr:cNvSpPr/>
      </xdr:nvSpPr>
      <xdr:spPr>
        <a:xfrm>
          <a:off x="6921500" y="168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129232</xdr:rowOff>
    </xdr:from>
    <xdr:ext cx="534377" cy="259045"/>
    <xdr:sp macro="" textlink="">
      <xdr:nvSpPr>
        <xdr:cNvPr id="496" name="テキスト ボックス 495"/>
        <xdr:cNvSpPr txBox="1"/>
      </xdr:nvSpPr>
      <xdr:spPr>
        <a:xfrm>
          <a:off x="6705111" y="1693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98476</xdr:rowOff>
    </xdr:from>
    <xdr:to>
      <xdr:col>85</xdr:col>
      <xdr:colOff>127000</xdr:colOff>
      <xdr:row>35</xdr:row>
      <xdr:rowOff>157759</xdr:rowOff>
    </xdr:to>
    <xdr:cxnSp macro="">
      <xdr:nvCxnSpPr>
        <xdr:cNvPr id="525" name="直線コネクタ 524"/>
        <xdr:cNvCxnSpPr/>
      </xdr:nvCxnSpPr>
      <xdr:spPr>
        <a:xfrm flipV="1">
          <a:off x="15481300" y="6099226"/>
          <a:ext cx="8382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157759</xdr:rowOff>
    </xdr:from>
    <xdr:to>
      <xdr:col>81</xdr:col>
      <xdr:colOff>50800</xdr:colOff>
      <xdr:row>36</xdr:row>
      <xdr:rowOff>33858</xdr:rowOff>
    </xdr:to>
    <xdr:cxnSp macro="">
      <xdr:nvCxnSpPr>
        <xdr:cNvPr id="528" name="直線コネクタ 527"/>
        <xdr:cNvCxnSpPr/>
      </xdr:nvCxnSpPr>
      <xdr:spPr>
        <a:xfrm flipV="1">
          <a:off x="14592300" y="615850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33858</xdr:rowOff>
    </xdr:from>
    <xdr:to>
      <xdr:col>76</xdr:col>
      <xdr:colOff>114300</xdr:colOff>
      <xdr:row>36</xdr:row>
      <xdr:rowOff>128975</xdr:rowOff>
    </xdr:to>
    <xdr:cxnSp macro="">
      <xdr:nvCxnSpPr>
        <xdr:cNvPr id="531" name="直線コネクタ 530"/>
        <xdr:cNvCxnSpPr/>
      </xdr:nvCxnSpPr>
      <xdr:spPr>
        <a:xfrm flipV="1">
          <a:off x="13703300" y="6206058"/>
          <a:ext cx="889000" cy="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128975</xdr:rowOff>
    </xdr:from>
    <xdr:to>
      <xdr:col>71</xdr:col>
      <xdr:colOff>177800</xdr:colOff>
      <xdr:row>37</xdr:row>
      <xdr:rowOff>7055</xdr:rowOff>
    </xdr:to>
    <xdr:cxnSp macro="">
      <xdr:nvCxnSpPr>
        <xdr:cNvPr id="534" name="直線コネクタ 533"/>
        <xdr:cNvCxnSpPr/>
      </xdr:nvCxnSpPr>
      <xdr:spPr>
        <a:xfrm flipV="1">
          <a:off x="12814300" y="63011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5" name="フローチャート: 判断 534"/>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115454</xdr:rowOff>
    </xdr:from>
    <xdr:ext cx="534377" cy="259045"/>
    <xdr:sp macro="" textlink="">
      <xdr:nvSpPr>
        <xdr:cNvPr id="536" name="テキスト ボックス 535"/>
        <xdr:cNvSpPr txBox="1"/>
      </xdr:nvSpPr>
      <xdr:spPr>
        <a:xfrm>
          <a:off x="13436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47676</xdr:rowOff>
    </xdr:from>
    <xdr:to>
      <xdr:col>85</xdr:col>
      <xdr:colOff>177800</xdr:colOff>
      <xdr:row>35</xdr:row>
      <xdr:rowOff>149276</xdr:rowOff>
    </xdr:to>
    <xdr:sp macro="" textlink="">
      <xdr:nvSpPr>
        <xdr:cNvPr id="544" name="楕円 543"/>
        <xdr:cNvSpPr/>
      </xdr:nvSpPr>
      <xdr:spPr>
        <a:xfrm>
          <a:off x="16268700" y="60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70553</xdr:rowOff>
    </xdr:from>
    <xdr:ext cx="534377" cy="259045"/>
    <xdr:sp macro="" textlink="">
      <xdr:nvSpPr>
        <xdr:cNvPr id="545" name="消防費該当値テキスト"/>
        <xdr:cNvSpPr txBox="1"/>
      </xdr:nvSpPr>
      <xdr:spPr>
        <a:xfrm>
          <a:off x="16370300" y="589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106959</xdr:rowOff>
    </xdr:from>
    <xdr:to>
      <xdr:col>81</xdr:col>
      <xdr:colOff>101600</xdr:colOff>
      <xdr:row>36</xdr:row>
      <xdr:rowOff>37109</xdr:rowOff>
    </xdr:to>
    <xdr:sp macro="" textlink="">
      <xdr:nvSpPr>
        <xdr:cNvPr id="546" name="楕円 545"/>
        <xdr:cNvSpPr/>
      </xdr:nvSpPr>
      <xdr:spPr>
        <a:xfrm>
          <a:off x="15430500" y="61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53636</xdr:rowOff>
    </xdr:from>
    <xdr:ext cx="534377" cy="259045"/>
    <xdr:sp macro="" textlink="">
      <xdr:nvSpPr>
        <xdr:cNvPr id="547" name="テキスト ボックス 546"/>
        <xdr:cNvSpPr txBox="1"/>
      </xdr:nvSpPr>
      <xdr:spPr>
        <a:xfrm>
          <a:off x="15214111" y="58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154508</xdr:rowOff>
    </xdr:from>
    <xdr:to>
      <xdr:col>76</xdr:col>
      <xdr:colOff>165100</xdr:colOff>
      <xdr:row>36</xdr:row>
      <xdr:rowOff>84658</xdr:rowOff>
    </xdr:to>
    <xdr:sp macro="" textlink="">
      <xdr:nvSpPr>
        <xdr:cNvPr id="548" name="楕円 547"/>
        <xdr:cNvSpPr/>
      </xdr:nvSpPr>
      <xdr:spPr>
        <a:xfrm>
          <a:off x="145415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101185</xdr:rowOff>
    </xdr:from>
    <xdr:ext cx="534377" cy="259045"/>
    <xdr:sp macro="" textlink="">
      <xdr:nvSpPr>
        <xdr:cNvPr id="549" name="テキスト ボックス 548"/>
        <xdr:cNvSpPr txBox="1"/>
      </xdr:nvSpPr>
      <xdr:spPr>
        <a:xfrm>
          <a:off x="14325111" y="59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78175</xdr:rowOff>
    </xdr:from>
    <xdr:to>
      <xdr:col>72</xdr:col>
      <xdr:colOff>38100</xdr:colOff>
      <xdr:row>37</xdr:row>
      <xdr:rowOff>8325</xdr:rowOff>
    </xdr:to>
    <xdr:sp macro="" textlink="">
      <xdr:nvSpPr>
        <xdr:cNvPr id="550" name="楕円 549"/>
        <xdr:cNvSpPr/>
      </xdr:nvSpPr>
      <xdr:spPr>
        <a:xfrm>
          <a:off x="13652500" y="62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170902</xdr:rowOff>
    </xdr:from>
    <xdr:ext cx="534377" cy="259045"/>
    <xdr:sp macro="" textlink="">
      <xdr:nvSpPr>
        <xdr:cNvPr id="551" name="テキスト ボックス 550"/>
        <xdr:cNvSpPr txBox="1"/>
      </xdr:nvSpPr>
      <xdr:spPr>
        <a:xfrm>
          <a:off x="13436111" y="63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127705</xdr:rowOff>
    </xdr:from>
    <xdr:to>
      <xdr:col>67</xdr:col>
      <xdr:colOff>101600</xdr:colOff>
      <xdr:row>37</xdr:row>
      <xdr:rowOff>57855</xdr:rowOff>
    </xdr:to>
    <xdr:sp macro="" textlink="">
      <xdr:nvSpPr>
        <xdr:cNvPr id="552" name="楕円 551"/>
        <xdr:cNvSpPr/>
      </xdr:nvSpPr>
      <xdr:spPr>
        <a:xfrm>
          <a:off x="12763500" y="62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48982</xdr:rowOff>
    </xdr:from>
    <xdr:ext cx="534377" cy="259045"/>
    <xdr:sp macro="" textlink="">
      <xdr:nvSpPr>
        <xdr:cNvPr id="553" name="テキスト ボックス 552"/>
        <xdr:cNvSpPr txBox="1"/>
      </xdr:nvSpPr>
      <xdr:spPr>
        <a:xfrm>
          <a:off x="12547111" y="63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5919</xdr:rowOff>
    </xdr:from>
    <xdr:to>
      <xdr:col>85</xdr:col>
      <xdr:colOff>127000</xdr:colOff>
      <xdr:row>58</xdr:row>
      <xdr:rowOff>9974</xdr:rowOff>
    </xdr:to>
    <xdr:cxnSp macro="">
      <xdr:nvCxnSpPr>
        <xdr:cNvPr id="580" name="直線コネクタ 579"/>
        <xdr:cNvCxnSpPr/>
      </xdr:nvCxnSpPr>
      <xdr:spPr>
        <a:xfrm flipV="1">
          <a:off x="15481300" y="9950019"/>
          <a:ext cx="8382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1388</xdr:rowOff>
    </xdr:from>
    <xdr:to>
      <xdr:col>81</xdr:col>
      <xdr:colOff>50800</xdr:colOff>
      <xdr:row>58</xdr:row>
      <xdr:rowOff>9974</xdr:rowOff>
    </xdr:to>
    <xdr:cxnSp macro="">
      <xdr:nvCxnSpPr>
        <xdr:cNvPr id="583" name="直線コネクタ 582"/>
        <xdr:cNvCxnSpPr/>
      </xdr:nvCxnSpPr>
      <xdr:spPr>
        <a:xfrm>
          <a:off x="14592300" y="9945488"/>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1388</xdr:rowOff>
    </xdr:from>
    <xdr:to>
      <xdr:col>76</xdr:col>
      <xdr:colOff>114300</xdr:colOff>
      <xdr:row>58</xdr:row>
      <xdr:rowOff>6792</xdr:rowOff>
    </xdr:to>
    <xdr:cxnSp macro="">
      <xdr:nvCxnSpPr>
        <xdr:cNvPr id="586" name="直線コネクタ 585"/>
        <xdr:cNvCxnSpPr/>
      </xdr:nvCxnSpPr>
      <xdr:spPr>
        <a:xfrm flipV="1">
          <a:off x="13703300" y="994548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157600</xdr:rowOff>
    </xdr:from>
    <xdr:to>
      <xdr:col>71</xdr:col>
      <xdr:colOff>177800</xdr:colOff>
      <xdr:row>58</xdr:row>
      <xdr:rowOff>6792</xdr:rowOff>
    </xdr:to>
    <xdr:cxnSp macro="">
      <xdr:nvCxnSpPr>
        <xdr:cNvPr id="589" name="直線コネクタ 588"/>
        <xdr:cNvCxnSpPr/>
      </xdr:nvCxnSpPr>
      <xdr:spPr>
        <a:xfrm>
          <a:off x="12814300" y="9930250"/>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90" name="フローチャート: 判断 589"/>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106475</xdr:rowOff>
    </xdr:from>
    <xdr:ext cx="534377" cy="259045"/>
    <xdr:sp macro="" textlink="">
      <xdr:nvSpPr>
        <xdr:cNvPr id="591" name="テキスト ボックス 590"/>
        <xdr:cNvSpPr txBox="1"/>
      </xdr:nvSpPr>
      <xdr:spPr>
        <a:xfrm>
          <a:off x="13436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126569</xdr:rowOff>
    </xdr:from>
    <xdr:to>
      <xdr:col>85</xdr:col>
      <xdr:colOff>177800</xdr:colOff>
      <xdr:row>58</xdr:row>
      <xdr:rowOff>56719</xdr:rowOff>
    </xdr:to>
    <xdr:sp macro="" textlink="">
      <xdr:nvSpPr>
        <xdr:cNvPr id="599" name="楕円 598"/>
        <xdr:cNvSpPr/>
      </xdr:nvSpPr>
      <xdr:spPr>
        <a:xfrm>
          <a:off x="16268700" y="98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41496</xdr:rowOff>
    </xdr:from>
    <xdr:ext cx="534377" cy="259045"/>
    <xdr:sp macro="" textlink="">
      <xdr:nvSpPr>
        <xdr:cNvPr id="600" name="教育費該当値テキスト"/>
        <xdr:cNvSpPr txBox="1"/>
      </xdr:nvSpPr>
      <xdr:spPr>
        <a:xfrm>
          <a:off x="16370300" y="98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130624</xdr:rowOff>
    </xdr:from>
    <xdr:to>
      <xdr:col>81</xdr:col>
      <xdr:colOff>101600</xdr:colOff>
      <xdr:row>58</xdr:row>
      <xdr:rowOff>60774</xdr:rowOff>
    </xdr:to>
    <xdr:sp macro="" textlink="">
      <xdr:nvSpPr>
        <xdr:cNvPr id="601" name="楕円 600"/>
        <xdr:cNvSpPr/>
      </xdr:nvSpPr>
      <xdr:spPr>
        <a:xfrm>
          <a:off x="15430500" y="99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51901</xdr:rowOff>
    </xdr:from>
    <xdr:ext cx="534377" cy="259045"/>
    <xdr:sp macro="" textlink="">
      <xdr:nvSpPr>
        <xdr:cNvPr id="602" name="テキスト ボックス 601"/>
        <xdr:cNvSpPr txBox="1"/>
      </xdr:nvSpPr>
      <xdr:spPr>
        <a:xfrm>
          <a:off x="15214111" y="999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122038</xdr:rowOff>
    </xdr:from>
    <xdr:to>
      <xdr:col>76</xdr:col>
      <xdr:colOff>165100</xdr:colOff>
      <xdr:row>58</xdr:row>
      <xdr:rowOff>52188</xdr:rowOff>
    </xdr:to>
    <xdr:sp macro="" textlink="">
      <xdr:nvSpPr>
        <xdr:cNvPr id="603" name="楕円 602"/>
        <xdr:cNvSpPr/>
      </xdr:nvSpPr>
      <xdr:spPr>
        <a:xfrm>
          <a:off x="14541500" y="98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43315</xdr:rowOff>
    </xdr:from>
    <xdr:ext cx="534377" cy="259045"/>
    <xdr:sp macro="" textlink="">
      <xdr:nvSpPr>
        <xdr:cNvPr id="604" name="テキスト ボックス 603"/>
        <xdr:cNvSpPr txBox="1"/>
      </xdr:nvSpPr>
      <xdr:spPr>
        <a:xfrm>
          <a:off x="14325111" y="99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127442</xdr:rowOff>
    </xdr:from>
    <xdr:to>
      <xdr:col>72</xdr:col>
      <xdr:colOff>38100</xdr:colOff>
      <xdr:row>58</xdr:row>
      <xdr:rowOff>57592</xdr:rowOff>
    </xdr:to>
    <xdr:sp macro="" textlink="">
      <xdr:nvSpPr>
        <xdr:cNvPr id="605" name="楕円 604"/>
        <xdr:cNvSpPr/>
      </xdr:nvSpPr>
      <xdr:spPr>
        <a:xfrm>
          <a:off x="13652500" y="99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48719</xdr:rowOff>
    </xdr:from>
    <xdr:ext cx="534377" cy="259045"/>
    <xdr:sp macro="" textlink="">
      <xdr:nvSpPr>
        <xdr:cNvPr id="606" name="テキスト ボックス 605"/>
        <xdr:cNvSpPr txBox="1"/>
      </xdr:nvSpPr>
      <xdr:spPr>
        <a:xfrm>
          <a:off x="13436111" y="99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106800</xdr:rowOff>
    </xdr:from>
    <xdr:to>
      <xdr:col>67</xdr:col>
      <xdr:colOff>101600</xdr:colOff>
      <xdr:row>58</xdr:row>
      <xdr:rowOff>36950</xdr:rowOff>
    </xdr:to>
    <xdr:sp macro="" textlink="">
      <xdr:nvSpPr>
        <xdr:cNvPr id="607" name="楕円 606"/>
        <xdr:cNvSpPr/>
      </xdr:nvSpPr>
      <xdr:spPr>
        <a:xfrm>
          <a:off x="12763500" y="98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28077</xdr:rowOff>
    </xdr:from>
    <xdr:ext cx="534377" cy="259045"/>
    <xdr:sp macro="" textlink="">
      <xdr:nvSpPr>
        <xdr:cNvPr id="608" name="テキスト ボックス 607"/>
        <xdr:cNvSpPr txBox="1"/>
      </xdr:nvSpPr>
      <xdr:spPr>
        <a:xfrm>
          <a:off x="12547111" y="99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23228</xdr:rowOff>
    </xdr:from>
    <xdr:to>
      <xdr:col>81</xdr:col>
      <xdr:colOff>50800</xdr:colOff>
      <xdr:row>78</xdr:row>
      <xdr:rowOff>25400</xdr:rowOff>
    </xdr:to>
    <xdr:cxnSp macro="">
      <xdr:nvCxnSpPr>
        <xdr:cNvPr id="636" name="直線コネクタ 635"/>
        <xdr:cNvCxnSpPr/>
      </xdr:nvCxnSpPr>
      <xdr:spPr>
        <a:xfrm>
          <a:off x="14592300" y="13396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23228</xdr:rowOff>
    </xdr:from>
    <xdr:to>
      <xdr:col>76</xdr:col>
      <xdr:colOff>114300</xdr:colOff>
      <xdr:row>78</xdr:row>
      <xdr:rowOff>25400</xdr:rowOff>
    </xdr:to>
    <xdr:cxnSp macro="">
      <xdr:nvCxnSpPr>
        <xdr:cNvPr id="639" name="直線コネクタ 638"/>
        <xdr:cNvCxnSpPr/>
      </xdr:nvCxnSpPr>
      <xdr:spPr>
        <a:xfrm flipV="1">
          <a:off x="13703300" y="13396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3" name="フローチャート: 判断 642"/>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74285</xdr:rowOff>
    </xdr:from>
    <xdr:ext cx="469744" cy="259045"/>
    <xdr:sp macro="" textlink="">
      <xdr:nvSpPr>
        <xdr:cNvPr id="644" name="テキスト ボックス 643"/>
        <xdr:cNvSpPr txBox="1"/>
      </xdr:nvSpPr>
      <xdr:spPr>
        <a:xfrm>
          <a:off x="13468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143878</xdr:rowOff>
    </xdr:from>
    <xdr:to>
      <xdr:col>76</xdr:col>
      <xdr:colOff>165100</xdr:colOff>
      <xdr:row>78</xdr:row>
      <xdr:rowOff>74028</xdr:rowOff>
    </xdr:to>
    <xdr:sp macro="" textlink="">
      <xdr:nvSpPr>
        <xdr:cNvPr id="656" name="楕円 655"/>
        <xdr:cNvSpPr/>
      </xdr:nvSpPr>
      <xdr:spPr>
        <a:xfrm>
          <a:off x="145415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65155</xdr:rowOff>
    </xdr:from>
    <xdr:ext cx="378565" cy="259045"/>
    <xdr:sp macro="" textlink="">
      <xdr:nvSpPr>
        <xdr:cNvPr id="657" name="テキスト ボックス 656"/>
        <xdr:cNvSpPr txBox="1"/>
      </xdr:nvSpPr>
      <xdr:spPr>
        <a:xfrm>
          <a:off x="14403017" y="13438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88071</xdr:rowOff>
    </xdr:from>
    <xdr:to>
      <xdr:col>85</xdr:col>
      <xdr:colOff>127000</xdr:colOff>
      <xdr:row>96</xdr:row>
      <xdr:rowOff>102724</xdr:rowOff>
    </xdr:to>
    <xdr:cxnSp macro="">
      <xdr:nvCxnSpPr>
        <xdr:cNvPr id="686" name="直線コネクタ 685"/>
        <xdr:cNvCxnSpPr/>
      </xdr:nvCxnSpPr>
      <xdr:spPr>
        <a:xfrm flipV="1">
          <a:off x="15481300" y="16547271"/>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102724</xdr:rowOff>
    </xdr:from>
    <xdr:to>
      <xdr:col>81</xdr:col>
      <xdr:colOff>50800</xdr:colOff>
      <xdr:row>96</xdr:row>
      <xdr:rowOff>119207</xdr:rowOff>
    </xdr:to>
    <xdr:cxnSp macro="">
      <xdr:nvCxnSpPr>
        <xdr:cNvPr id="689" name="直線コネクタ 688"/>
        <xdr:cNvCxnSpPr/>
      </xdr:nvCxnSpPr>
      <xdr:spPr>
        <a:xfrm flipV="1">
          <a:off x="14592300" y="16561924"/>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119207</xdr:rowOff>
    </xdr:from>
    <xdr:to>
      <xdr:col>76</xdr:col>
      <xdr:colOff>114300</xdr:colOff>
      <xdr:row>96</xdr:row>
      <xdr:rowOff>125406</xdr:rowOff>
    </xdr:to>
    <xdr:cxnSp macro="">
      <xdr:nvCxnSpPr>
        <xdr:cNvPr id="692" name="直線コネクタ 691"/>
        <xdr:cNvCxnSpPr/>
      </xdr:nvCxnSpPr>
      <xdr:spPr>
        <a:xfrm flipV="1">
          <a:off x="13703300" y="16578407"/>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125406</xdr:rowOff>
    </xdr:from>
    <xdr:to>
      <xdr:col>71</xdr:col>
      <xdr:colOff>177800</xdr:colOff>
      <xdr:row>96</xdr:row>
      <xdr:rowOff>162125</xdr:rowOff>
    </xdr:to>
    <xdr:cxnSp macro="">
      <xdr:nvCxnSpPr>
        <xdr:cNvPr id="695" name="直線コネクタ 694"/>
        <xdr:cNvCxnSpPr/>
      </xdr:nvCxnSpPr>
      <xdr:spPr>
        <a:xfrm flipV="1">
          <a:off x="12814300" y="16584606"/>
          <a:ext cx="8890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6" name="フローチャート: 判断 695"/>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140612</xdr:rowOff>
    </xdr:from>
    <xdr:ext cx="534377" cy="259045"/>
    <xdr:sp macro="" textlink="">
      <xdr:nvSpPr>
        <xdr:cNvPr id="697" name="テキスト ボックス 696"/>
        <xdr:cNvSpPr txBox="1"/>
      </xdr:nvSpPr>
      <xdr:spPr>
        <a:xfrm>
          <a:off x="13436111" y="162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37271</xdr:rowOff>
    </xdr:from>
    <xdr:to>
      <xdr:col>85</xdr:col>
      <xdr:colOff>177800</xdr:colOff>
      <xdr:row>96</xdr:row>
      <xdr:rowOff>138871</xdr:rowOff>
    </xdr:to>
    <xdr:sp macro="" textlink="">
      <xdr:nvSpPr>
        <xdr:cNvPr id="705" name="楕円 704"/>
        <xdr:cNvSpPr/>
      </xdr:nvSpPr>
      <xdr:spPr>
        <a:xfrm>
          <a:off x="16268700" y="164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15698</xdr:rowOff>
    </xdr:from>
    <xdr:ext cx="534377" cy="259045"/>
    <xdr:sp macro="" textlink="">
      <xdr:nvSpPr>
        <xdr:cNvPr id="706" name="公債費該当値テキスト"/>
        <xdr:cNvSpPr txBox="1"/>
      </xdr:nvSpPr>
      <xdr:spPr>
        <a:xfrm>
          <a:off x="16370300" y="164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51924</xdr:rowOff>
    </xdr:from>
    <xdr:to>
      <xdr:col>81</xdr:col>
      <xdr:colOff>101600</xdr:colOff>
      <xdr:row>96</xdr:row>
      <xdr:rowOff>153524</xdr:rowOff>
    </xdr:to>
    <xdr:sp macro="" textlink="">
      <xdr:nvSpPr>
        <xdr:cNvPr id="707" name="楕円 706"/>
        <xdr:cNvSpPr/>
      </xdr:nvSpPr>
      <xdr:spPr>
        <a:xfrm>
          <a:off x="15430500" y="165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144651</xdr:rowOff>
    </xdr:from>
    <xdr:ext cx="534377" cy="259045"/>
    <xdr:sp macro="" textlink="">
      <xdr:nvSpPr>
        <xdr:cNvPr id="708" name="テキスト ボックス 707"/>
        <xdr:cNvSpPr txBox="1"/>
      </xdr:nvSpPr>
      <xdr:spPr>
        <a:xfrm>
          <a:off x="15214111" y="166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68407</xdr:rowOff>
    </xdr:from>
    <xdr:to>
      <xdr:col>76</xdr:col>
      <xdr:colOff>165100</xdr:colOff>
      <xdr:row>96</xdr:row>
      <xdr:rowOff>170007</xdr:rowOff>
    </xdr:to>
    <xdr:sp macro="" textlink="">
      <xdr:nvSpPr>
        <xdr:cNvPr id="709" name="楕円 708"/>
        <xdr:cNvSpPr/>
      </xdr:nvSpPr>
      <xdr:spPr>
        <a:xfrm>
          <a:off x="14541500" y="165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161134</xdr:rowOff>
    </xdr:from>
    <xdr:ext cx="534377" cy="259045"/>
    <xdr:sp macro="" textlink="">
      <xdr:nvSpPr>
        <xdr:cNvPr id="710" name="テキスト ボックス 709"/>
        <xdr:cNvSpPr txBox="1"/>
      </xdr:nvSpPr>
      <xdr:spPr>
        <a:xfrm>
          <a:off x="14325111" y="1662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74606</xdr:rowOff>
    </xdr:from>
    <xdr:to>
      <xdr:col>72</xdr:col>
      <xdr:colOff>38100</xdr:colOff>
      <xdr:row>97</xdr:row>
      <xdr:rowOff>4756</xdr:rowOff>
    </xdr:to>
    <xdr:sp macro="" textlink="">
      <xdr:nvSpPr>
        <xdr:cNvPr id="711" name="楕円 710"/>
        <xdr:cNvSpPr/>
      </xdr:nvSpPr>
      <xdr:spPr>
        <a:xfrm>
          <a:off x="13652500" y="165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167333</xdr:rowOff>
    </xdr:from>
    <xdr:ext cx="534377" cy="259045"/>
    <xdr:sp macro="" textlink="">
      <xdr:nvSpPr>
        <xdr:cNvPr id="712" name="テキスト ボックス 711"/>
        <xdr:cNvSpPr txBox="1"/>
      </xdr:nvSpPr>
      <xdr:spPr>
        <a:xfrm>
          <a:off x="13436111" y="166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111325</xdr:rowOff>
    </xdr:from>
    <xdr:to>
      <xdr:col>67</xdr:col>
      <xdr:colOff>101600</xdr:colOff>
      <xdr:row>97</xdr:row>
      <xdr:rowOff>41475</xdr:rowOff>
    </xdr:to>
    <xdr:sp macro="" textlink="">
      <xdr:nvSpPr>
        <xdr:cNvPr id="713" name="楕円 712"/>
        <xdr:cNvSpPr/>
      </xdr:nvSpPr>
      <xdr:spPr>
        <a:xfrm>
          <a:off x="12763500" y="165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32602</xdr:rowOff>
    </xdr:from>
    <xdr:ext cx="534377" cy="259045"/>
    <xdr:sp macro="" textlink="">
      <xdr:nvSpPr>
        <xdr:cNvPr id="714" name="テキスト ボックス 713"/>
        <xdr:cNvSpPr txBox="1"/>
      </xdr:nvSpPr>
      <xdr:spPr>
        <a:xfrm>
          <a:off x="12547111" y="1666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136499</xdr:rowOff>
    </xdr:from>
    <xdr:to>
      <xdr:col>116</xdr:col>
      <xdr:colOff>63500</xdr:colOff>
      <xdr:row>38</xdr:row>
      <xdr:rowOff>139243</xdr:rowOff>
    </xdr:to>
    <xdr:cxnSp macro="">
      <xdr:nvCxnSpPr>
        <xdr:cNvPr id="741" name="直線コネクタ 740"/>
        <xdr:cNvCxnSpPr/>
      </xdr:nvCxnSpPr>
      <xdr:spPr>
        <a:xfrm>
          <a:off x="21323300" y="665159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136499</xdr:rowOff>
    </xdr:from>
    <xdr:to>
      <xdr:col>111</xdr:col>
      <xdr:colOff>177800</xdr:colOff>
      <xdr:row>38</xdr:row>
      <xdr:rowOff>136957</xdr:rowOff>
    </xdr:to>
    <xdr:cxnSp macro="">
      <xdr:nvCxnSpPr>
        <xdr:cNvPr id="744" name="直線コネクタ 743"/>
        <xdr:cNvCxnSpPr/>
      </xdr:nvCxnSpPr>
      <xdr:spPr>
        <a:xfrm flipV="1">
          <a:off x="20434300" y="665159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6976</xdr:rowOff>
    </xdr:from>
    <xdr:ext cx="249299" cy="259045"/>
    <xdr:sp macro="" textlink="">
      <xdr:nvSpPr>
        <xdr:cNvPr id="746" name="テキスト ボックス 745"/>
        <xdr:cNvSpPr txBox="1"/>
      </xdr:nvSpPr>
      <xdr:spPr>
        <a:xfrm>
          <a:off x="21198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136499</xdr:rowOff>
    </xdr:from>
    <xdr:to>
      <xdr:col>107</xdr:col>
      <xdr:colOff>50800</xdr:colOff>
      <xdr:row>38</xdr:row>
      <xdr:rowOff>136957</xdr:rowOff>
    </xdr:to>
    <xdr:cxnSp macro="">
      <xdr:nvCxnSpPr>
        <xdr:cNvPr id="747" name="直線コネクタ 746"/>
        <xdr:cNvCxnSpPr/>
      </xdr:nvCxnSpPr>
      <xdr:spPr>
        <a:xfrm>
          <a:off x="19545300" y="665159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7891</xdr:rowOff>
    </xdr:from>
    <xdr:ext cx="249299" cy="259045"/>
    <xdr:sp macro="" textlink="">
      <xdr:nvSpPr>
        <xdr:cNvPr id="749" name="テキスト ボックス 748"/>
        <xdr:cNvSpPr txBox="1"/>
      </xdr:nvSpPr>
      <xdr:spPr>
        <a:xfrm>
          <a:off x="20309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136499</xdr:rowOff>
    </xdr:from>
    <xdr:to>
      <xdr:col>102</xdr:col>
      <xdr:colOff>114300</xdr:colOff>
      <xdr:row>38</xdr:row>
      <xdr:rowOff>136499</xdr:rowOff>
    </xdr:to>
    <xdr:cxnSp macro="">
      <xdr:nvCxnSpPr>
        <xdr:cNvPr id="750" name="直線コネクタ 749"/>
        <xdr:cNvCxnSpPr/>
      </xdr:nvCxnSpPr>
      <xdr:spPr>
        <a:xfrm>
          <a:off x="18656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51" name="フローチャート: 判断 750"/>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52" name="テキスト ボックス 751"/>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88443</xdr:rowOff>
    </xdr:from>
    <xdr:to>
      <xdr:col>116</xdr:col>
      <xdr:colOff>114300</xdr:colOff>
      <xdr:row>39</xdr:row>
      <xdr:rowOff>18593</xdr:rowOff>
    </xdr:to>
    <xdr:sp macro="" textlink="">
      <xdr:nvSpPr>
        <xdr:cNvPr id="760" name="楕円 759"/>
        <xdr:cNvSpPr/>
      </xdr:nvSpPr>
      <xdr:spPr>
        <a:xfrm>
          <a:off x="22110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85699</xdr:rowOff>
    </xdr:from>
    <xdr:to>
      <xdr:col>112</xdr:col>
      <xdr:colOff>38100</xdr:colOff>
      <xdr:row>39</xdr:row>
      <xdr:rowOff>15849</xdr:rowOff>
    </xdr:to>
    <xdr:sp macro="" textlink="">
      <xdr:nvSpPr>
        <xdr:cNvPr id="762" name="楕円 761"/>
        <xdr:cNvSpPr/>
      </xdr:nvSpPr>
      <xdr:spPr>
        <a:xfrm>
          <a:off x="2127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63" name="テキスト ボックス 762"/>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64" name="楕円 763"/>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32834</xdr:rowOff>
    </xdr:from>
    <xdr:ext cx="249299" cy="259045"/>
    <xdr:sp macro="" textlink="">
      <xdr:nvSpPr>
        <xdr:cNvPr id="765" name="テキスト ボックス 764"/>
        <xdr:cNvSpPr txBox="1"/>
      </xdr:nvSpPr>
      <xdr:spPr>
        <a:xfrm>
          <a:off x="20309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85699</xdr:rowOff>
    </xdr:from>
    <xdr:to>
      <xdr:col>102</xdr:col>
      <xdr:colOff>165100</xdr:colOff>
      <xdr:row>39</xdr:row>
      <xdr:rowOff>15849</xdr:rowOff>
    </xdr:to>
    <xdr:sp macro="" textlink="">
      <xdr:nvSpPr>
        <xdr:cNvPr id="766" name="楕円 765"/>
        <xdr:cNvSpPr/>
      </xdr:nvSpPr>
      <xdr:spPr>
        <a:xfrm>
          <a:off x="19494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6976</xdr:rowOff>
    </xdr:from>
    <xdr:ext cx="249299" cy="259045"/>
    <xdr:sp macro="" textlink="">
      <xdr:nvSpPr>
        <xdr:cNvPr id="767" name="テキスト ボックス 766"/>
        <xdr:cNvSpPr txBox="1"/>
      </xdr:nvSpPr>
      <xdr:spPr>
        <a:xfrm>
          <a:off x="19420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8" name="楕円 767"/>
        <xdr:cNvSpPr/>
      </xdr:nvSpPr>
      <xdr:spPr>
        <a:xfrm>
          <a:off x="18605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6976</xdr:rowOff>
    </xdr:from>
    <xdr:ext cx="249299" cy="259045"/>
    <xdr:sp macro="" textlink="">
      <xdr:nvSpPr>
        <xdr:cNvPr id="769" name="テキスト ボックス 768"/>
        <xdr:cNvSpPr txBox="1"/>
      </xdr:nvSpPr>
      <xdr:spPr>
        <a:xfrm>
          <a:off x="18531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431,939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となっている。議会費、衛生費、消防費は、類似団体内平均値を上回る結果となった。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衛生費は、住民一人当たり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107,258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36,728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円の増額、類似団体内平均値を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58,662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円上回る結果となった。主な要因は、東金九十九里地域医療センター事業が挙げられる。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33,164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円の増額、類似団体内平均値を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円上回る結果となった。主な要因は、防災行政無線整備事業が挙げられる。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衛生費には本町の主要事業の一つである地方独立行政法人東金九十九里地域医療センター事業が計上されているため、他の費目に比べ住民への負担は多額になる傾向にある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財政調整基金残高は、２９年度も積み増しを行い、２０％を超える水準を維持している。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実質収支は、学校施設整備費や土地改良施設維持管理事業など、繰越すべき財源が増加したことにより減少し、併せて単年度収支も減少した。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さらに、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、地方交付税の歳入減及び普通建設費や積立金等の歳出増により基金取崩額が増加し、実質単年度収支も減少となっている。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人口の減少、高齢化及び町内に主要産業が無いこと等の理由により依然として財政基盤が弱い状況にあるため、更なる歳出削減と歳入確保に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向け健全な財政運営に努める。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年度も引き続き全会計黒字となり、連結赤字比率は算出されない結果となった。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人口の減少、高齢化及び町内に主要産業が無いこと等の理由により、依然として財政基盤が弱い状況にあるため、更なる歳出削減と歳入確保に努める。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7199634</v>
      </c>
      <c r="BO4" s="423"/>
      <c r="BP4" s="423"/>
      <c r="BQ4" s="423"/>
      <c r="BR4" s="423"/>
      <c r="BS4" s="423"/>
      <c r="BT4" s="423"/>
      <c r="BU4" s="424"/>
      <c r="BV4" s="422">
        <v>6558181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7.3</v>
      </c>
      <c r="CU4" s="604"/>
      <c r="CV4" s="604"/>
      <c r="CW4" s="604"/>
      <c r="CX4" s="604"/>
      <c r="CY4" s="604"/>
      <c r="CZ4" s="604"/>
      <c r="DA4" s="605"/>
      <c r="DB4" s="603">
        <v>8.6999999999999993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6914054</v>
      </c>
      <c r="BO5" s="428"/>
      <c r="BP5" s="428"/>
      <c r="BQ5" s="428"/>
      <c r="BR5" s="428"/>
      <c r="BS5" s="428"/>
      <c r="BT5" s="428"/>
      <c r="BU5" s="429"/>
      <c r="BV5" s="427">
        <v>6205452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86</v>
      </c>
      <c r="CU5" s="398"/>
      <c r="CV5" s="398"/>
      <c r="CW5" s="398"/>
      <c r="CX5" s="398"/>
      <c r="CY5" s="398"/>
      <c r="CZ5" s="398"/>
      <c r="DA5" s="399"/>
      <c r="DB5" s="397">
        <v>85.1</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285580</v>
      </c>
      <c r="BO6" s="428"/>
      <c r="BP6" s="428"/>
      <c r="BQ6" s="428"/>
      <c r="BR6" s="428"/>
      <c r="BS6" s="428"/>
      <c r="BT6" s="428"/>
      <c r="BU6" s="429"/>
      <c r="BV6" s="427">
        <v>352729</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90.8</v>
      </c>
      <c r="CU6" s="578"/>
      <c r="CV6" s="578"/>
      <c r="CW6" s="578"/>
      <c r="CX6" s="578"/>
      <c r="CY6" s="578"/>
      <c r="CZ6" s="578"/>
      <c r="DA6" s="579"/>
      <c r="DB6" s="577">
        <v>90</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1391</v>
      </c>
      <c r="BO7" s="428"/>
      <c r="BP7" s="428"/>
      <c r="BQ7" s="428"/>
      <c r="BR7" s="428"/>
      <c r="BS7" s="428"/>
      <c r="BT7" s="428"/>
      <c r="BU7" s="429"/>
      <c r="BV7" s="427">
        <v>10444</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3902791</v>
      </c>
      <c r="CU7" s="428"/>
      <c r="CV7" s="428"/>
      <c r="CW7" s="428"/>
      <c r="CX7" s="428"/>
      <c r="CY7" s="428"/>
      <c r="CZ7" s="428"/>
      <c r="DA7" s="429"/>
      <c r="DB7" s="427">
        <v>3922542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106</v>
      </c>
      <c r="AV8" s="485"/>
      <c r="AW8" s="485"/>
      <c r="AX8" s="485"/>
      <c r="AY8" s="407" t="s">
        <v>110</v>
      </c>
      <c r="AZ8" s="408"/>
      <c r="BA8" s="408"/>
      <c r="BB8" s="408"/>
      <c r="BC8" s="408"/>
      <c r="BD8" s="408"/>
      <c r="BE8" s="408"/>
      <c r="BF8" s="408"/>
      <c r="BG8" s="408"/>
      <c r="BH8" s="408"/>
      <c r="BI8" s="408"/>
      <c r="BJ8" s="408"/>
      <c r="BK8" s="408"/>
      <c r="BL8" s="408"/>
      <c r="BM8" s="409"/>
      <c r="BN8" s="427">
        <v>284189</v>
      </c>
      <c r="BO8" s="428"/>
      <c r="BP8" s="428"/>
      <c r="BQ8" s="428"/>
      <c r="BR8" s="428"/>
      <c r="BS8" s="428"/>
      <c r="BT8" s="428"/>
      <c r="BU8" s="429"/>
      <c r="BV8" s="427">
        <v>342285</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0.45</v>
      </c>
      <c r="CU8" s="541"/>
      <c r="CV8" s="541"/>
      <c r="CW8" s="541"/>
      <c r="CX8" s="541"/>
      <c r="CY8" s="541"/>
      <c r="CZ8" s="541"/>
      <c r="DA8" s="542"/>
      <c r="DB8" s="540">
        <v>0.44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16510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102</v>
      </c>
      <c r="AV9" s="485"/>
      <c r="AW9" s="485"/>
      <c r="AX9" s="485"/>
      <c r="AY9" s="407" t="s">
        <v>116</v>
      </c>
      <c r="AZ9" s="408"/>
      <c r="BA9" s="408"/>
      <c r="BB9" s="408"/>
      <c r="BC9" s="408"/>
      <c r="BD9" s="408"/>
      <c r="BE9" s="408"/>
      <c r="BF9" s="408"/>
      <c r="BG9" s="408"/>
      <c r="BH9" s="408"/>
      <c r="BI9" s="408"/>
      <c r="BJ9" s="408"/>
      <c r="BK9" s="408"/>
      <c r="BL9" s="408"/>
      <c r="BM9" s="409"/>
      <c r="BN9" s="427">
        <v>-58096</v>
      </c>
      <c r="BO9" s="428"/>
      <c r="BP9" s="428"/>
      <c r="BQ9" s="428"/>
      <c r="BR9" s="428"/>
      <c r="BS9" s="428"/>
      <c r="BT9" s="428"/>
      <c r="BU9" s="429"/>
      <c r="BV9" s="427">
        <v>79426</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12.7</v>
      </c>
      <c r="CU9" s="398"/>
      <c r="CV9" s="398"/>
      <c r="CW9" s="398"/>
      <c r="CX9" s="398"/>
      <c r="CY9" s="398"/>
      <c r="CZ9" s="398"/>
      <c r="DA9" s="399"/>
      <c r="DB9" s="397">
        <v>12.7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18004</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172125</v>
      </c>
      <c r="BO10" s="428"/>
      <c r="BP10" s="428"/>
      <c r="BQ10" s="428"/>
      <c r="BR10" s="428"/>
      <c r="BS10" s="428"/>
      <c r="BT10" s="428"/>
      <c r="BU10" s="429"/>
      <c r="BV10" s="427">
        <v>132160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102</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16007</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102</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51217</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15664</v>
      </c>
      <c r="S13" s="531"/>
      <c r="T13" s="531"/>
      <c r="U13" s="531"/>
      <c r="V13" s="532"/>
      <c r="W13" s="518" t="s">
        <v>139</v>
      </c>
      <c r="X13" s="440"/>
      <c r="Y13" s="440"/>
      <c r="Z13" s="440"/>
      <c r="AA13" s="440"/>
      <c r="AB13" s="441"/>
      <c r="AC13" s="403">
        <v>574</v>
      </c>
      <c r="AD13" s="404"/>
      <c r="AE13" s="404"/>
      <c r="AF13" s="404"/>
      <c r="AG13" s="405"/>
      <c r="AH13" s="403">
        <v>538</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114029</v>
      </c>
      <c r="BO13" s="428"/>
      <c r="BP13" s="428"/>
      <c r="BQ13" s="428"/>
      <c r="BR13" s="428"/>
      <c r="BS13" s="428"/>
      <c r="BT13" s="428"/>
      <c r="BU13" s="429"/>
      <c r="BV13" s="427">
        <v>160369</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6.9</v>
      </c>
      <c r="CU13" s="398"/>
      <c r="CV13" s="398"/>
      <c r="CW13" s="398"/>
      <c r="CX13" s="398"/>
      <c r="CY13" s="398"/>
      <c r="CZ13" s="398"/>
      <c r="DA13" s="399"/>
      <c r="DB13" s="397">
        <v>6.9</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16334</v>
      </c>
      <c r="S14" s="531"/>
      <c r="T14" s="531"/>
      <c r="U14" s="531"/>
      <c r="V14" s="532"/>
      <c r="W14" s="533"/>
      <c r="X14" s="443"/>
      <c r="Y14" s="443"/>
      <c r="Z14" s="443"/>
      <c r="AA14" s="443"/>
      <c r="AB14" s="444"/>
      <c r="AC14" s="523">
        <v>7.5</v>
      </c>
      <c r="AD14" s="524"/>
      <c r="AE14" s="524"/>
      <c r="AF14" s="524"/>
      <c r="AG14" s="525"/>
      <c r="AH14" s="523">
        <v>6.7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67.099999999999994</v>
      </c>
      <c r="CU14" s="535"/>
      <c r="CV14" s="535"/>
      <c r="CW14" s="535"/>
      <c r="CX14" s="535"/>
      <c r="CY14" s="535"/>
      <c r="CZ14" s="535"/>
      <c r="DA14" s="536"/>
      <c r="DB14" s="534">
        <v>93.9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16013</v>
      </c>
      <c r="S15" s="531"/>
      <c r="T15" s="531"/>
      <c r="U15" s="531"/>
      <c r="V15" s="532"/>
      <c r="W15" s="518" t="s">
        <v>147</v>
      </c>
      <c r="X15" s="440"/>
      <c r="Y15" s="440"/>
      <c r="Z15" s="440"/>
      <c r="AA15" s="440"/>
      <c r="AB15" s="441"/>
      <c r="AC15" s="403">
        <v>2374</v>
      </c>
      <c r="AD15" s="404"/>
      <c r="AE15" s="404"/>
      <c r="AF15" s="404"/>
      <c r="AG15" s="405"/>
      <c r="AH15" s="403">
        <v>2605</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1517783</v>
      </c>
      <c r="BO15" s="423"/>
      <c r="BP15" s="423"/>
      <c r="BQ15" s="423"/>
      <c r="BR15" s="423"/>
      <c r="BS15" s="423"/>
      <c r="BT15" s="423"/>
      <c r="BU15" s="424"/>
      <c r="BV15" s="422">
        <v>1489147</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31.1</v>
      </c>
      <c r="AD16" s="524"/>
      <c r="AE16" s="524"/>
      <c r="AF16" s="524"/>
      <c r="AG16" s="525"/>
      <c r="AH16" s="523">
        <v>32.6</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3306297</v>
      </c>
      <c r="BO16" s="428"/>
      <c r="BP16" s="428"/>
      <c r="BQ16" s="428"/>
      <c r="BR16" s="428"/>
      <c r="BS16" s="428"/>
      <c r="BT16" s="428"/>
      <c r="BU16" s="429"/>
      <c r="BV16" s="427">
        <v>3321509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4694</v>
      </c>
      <c r="AD17" s="404"/>
      <c r="AE17" s="404"/>
      <c r="AF17" s="404"/>
      <c r="AG17" s="405"/>
      <c r="AH17" s="403">
        <v>4856</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1908790</v>
      </c>
      <c r="BO17" s="428"/>
      <c r="BP17" s="428"/>
      <c r="BQ17" s="428"/>
      <c r="BR17" s="428"/>
      <c r="BS17" s="428"/>
      <c r="BT17" s="428"/>
      <c r="BU17" s="429"/>
      <c r="BV17" s="427">
        <v>1875596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24.46</v>
      </c>
      <c r="M18" s="492"/>
      <c r="N18" s="492"/>
      <c r="O18" s="492"/>
      <c r="P18" s="492"/>
      <c r="Q18" s="492"/>
      <c r="R18" s="493"/>
      <c r="S18" s="493"/>
      <c r="T18" s="493"/>
      <c r="U18" s="493"/>
      <c r="V18" s="494"/>
      <c r="W18" s="508"/>
      <c r="X18" s="509"/>
      <c r="Y18" s="509"/>
      <c r="Z18" s="509"/>
      <c r="AA18" s="509"/>
      <c r="AB18" s="519"/>
      <c r="AC18" s="391">
        <v>61.4</v>
      </c>
      <c r="AD18" s="392"/>
      <c r="AE18" s="392"/>
      <c r="AF18" s="392"/>
      <c r="AG18" s="495"/>
      <c r="AH18" s="391">
        <v>60.7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3389664</v>
      </c>
      <c r="BO18" s="428"/>
      <c r="BP18" s="428"/>
      <c r="BQ18" s="428"/>
      <c r="BR18" s="428"/>
      <c r="BS18" s="428"/>
      <c r="BT18" s="428"/>
      <c r="BU18" s="429"/>
      <c r="BV18" s="427">
        <v>3384231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675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4452389</v>
      </c>
      <c r="BO19" s="428"/>
      <c r="BP19" s="428"/>
      <c r="BQ19" s="428"/>
      <c r="BR19" s="428"/>
      <c r="BS19" s="428"/>
      <c r="BT19" s="428"/>
      <c r="BU19" s="429"/>
      <c r="BV19" s="427">
        <v>4485067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6411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7949239</v>
      </c>
      <c r="BO23" s="428"/>
      <c r="BP23" s="428"/>
      <c r="BQ23" s="428"/>
      <c r="BR23" s="428"/>
      <c r="BS23" s="428"/>
      <c r="BT23" s="428"/>
      <c r="BU23" s="429"/>
      <c r="BV23" s="427">
        <v>8062283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7820</v>
      </c>
      <c r="R24" s="404"/>
      <c r="S24" s="404"/>
      <c r="T24" s="404"/>
      <c r="U24" s="404"/>
      <c r="V24" s="405"/>
      <c r="W24" s="469"/>
      <c r="X24" s="460"/>
      <c r="Y24" s="461"/>
      <c r="Z24" s="400" t="s">
        <v>171</v>
      </c>
      <c r="AA24" s="401"/>
      <c r="AB24" s="401"/>
      <c r="AC24" s="401"/>
      <c r="AD24" s="401"/>
      <c r="AE24" s="401"/>
      <c r="AF24" s="401"/>
      <c r="AG24" s="402"/>
      <c r="AH24" s="403">
        <v>125</v>
      </c>
      <c r="AI24" s="404"/>
      <c r="AJ24" s="404"/>
      <c r="AK24" s="404"/>
      <c r="AL24" s="405"/>
      <c r="AM24" s="403">
        <v>381500</v>
      </c>
      <c r="AN24" s="404"/>
      <c r="AO24" s="404"/>
      <c r="AP24" s="404"/>
      <c r="AQ24" s="404"/>
      <c r="AR24" s="405"/>
      <c r="AS24" s="403">
        <v>3052</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6947567</v>
      </c>
      <c r="BO24" s="428"/>
      <c r="BP24" s="428"/>
      <c r="BQ24" s="428"/>
      <c r="BR24" s="428"/>
      <c r="BS24" s="428"/>
      <c r="BT24" s="428"/>
      <c r="BU24" s="429"/>
      <c r="BV24" s="427">
        <v>6957237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6410</v>
      </c>
      <c r="R25" s="404"/>
      <c r="S25" s="404"/>
      <c r="T25" s="404"/>
      <c r="U25" s="404"/>
      <c r="V25" s="405"/>
      <c r="W25" s="469"/>
      <c r="X25" s="460"/>
      <c r="Y25" s="461"/>
      <c r="Z25" s="400" t="s">
        <v>174</v>
      </c>
      <c r="AA25" s="401"/>
      <c r="AB25" s="401"/>
      <c r="AC25" s="401"/>
      <c r="AD25" s="401"/>
      <c r="AE25" s="401"/>
      <c r="AF25" s="401"/>
      <c r="AG25" s="402"/>
      <c r="AH25" s="403" t="s">
        <v>137</v>
      </c>
      <c r="AI25" s="404"/>
      <c r="AJ25" s="404"/>
      <c r="AK25" s="404"/>
      <c r="AL25" s="405"/>
      <c r="AM25" s="403" t="s">
        <v>175</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176771</v>
      </c>
      <c r="BO25" s="423"/>
      <c r="BP25" s="423"/>
      <c r="BQ25" s="423"/>
      <c r="BR25" s="423"/>
      <c r="BS25" s="423"/>
      <c r="BT25" s="423"/>
      <c r="BU25" s="424"/>
      <c r="BV25" s="422">
        <v>335680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5710</v>
      </c>
      <c r="R26" s="404"/>
      <c r="S26" s="404"/>
      <c r="T26" s="404"/>
      <c r="U26" s="404"/>
      <c r="V26" s="405"/>
      <c r="W26" s="469"/>
      <c r="X26" s="460"/>
      <c r="Y26" s="461"/>
      <c r="Z26" s="400" t="s">
        <v>178</v>
      </c>
      <c r="AA26" s="482"/>
      <c r="AB26" s="482"/>
      <c r="AC26" s="482"/>
      <c r="AD26" s="482"/>
      <c r="AE26" s="482"/>
      <c r="AF26" s="482"/>
      <c r="AG26" s="483"/>
      <c r="AH26" s="403">
        <v>1</v>
      </c>
      <c r="AI26" s="404"/>
      <c r="AJ26" s="404"/>
      <c r="AK26" s="404"/>
      <c r="AL26" s="405"/>
      <c r="AM26" s="403" t="s">
        <v>179</v>
      </c>
      <c r="AN26" s="404"/>
      <c r="AO26" s="404"/>
      <c r="AP26" s="404"/>
      <c r="AQ26" s="404"/>
      <c r="AR26" s="405"/>
      <c r="AS26" s="403" t="s">
        <v>179</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175</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2710</v>
      </c>
      <c r="R27" s="404"/>
      <c r="S27" s="404"/>
      <c r="T27" s="404"/>
      <c r="U27" s="404"/>
      <c r="V27" s="405"/>
      <c r="W27" s="469"/>
      <c r="X27" s="460"/>
      <c r="Y27" s="461"/>
      <c r="Z27" s="400" t="s">
        <v>182</v>
      </c>
      <c r="AA27" s="401"/>
      <c r="AB27" s="401"/>
      <c r="AC27" s="401"/>
      <c r="AD27" s="401"/>
      <c r="AE27" s="401"/>
      <c r="AF27" s="401"/>
      <c r="AG27" s="402"/>
      <c r="AH27" s="403" t="s">
        <v>175</v>
      </c>
      <c r="AI27" s="404"/>
      <c r="AJ27" s="404"/>
      <c r="AK27" s="404"/>
      <c r="AL27" s="405"/>
      <c r="AM27" s="403" t="s">
        <v>129</v>
      </c>
      <c r="AN27" s="404"/>
      <c r="AO27" s="404"/>
      <c r="AP27" s="404"/>
      <c r="AQ27" s="404"/>
      <c r="AR27" s="405"/>
      <c r="AS27" s="403" t="s">
        <v>175</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t="s">
        <v>175</v>
      </c>
      <c r="BO27" s="431"/>
      <c r="BP27" s="431"/>
      <c r="BQ27" s="431"/>
      <c r="BR27" s="431"/>
      <c r="BS27" s="431"/>
      <c r="BT27" s="431"/>
      <c r="BU27" s="432"/>
      <c r="BV27" s="430" t="s">
        <v>175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2330</v>
      </c>
      <c r="R28" s="404"/>
      <c r="S28" s="404"/>
      <c r="T28" s="404"/>
      <c r="U28" s="404"/>
      <c r="V28" s="405"/>
      <c r="W28" s="469"/>
      <c r="X28" s="460"/>
      <c r="Y28" s="461"/>
      <c r="Z28" s="400" t="s">
        <v>185</v>
      </c>
      <c r="AA28" s="401"/>
      <c r="AB28" s="401"/>
      <c r="AC28" s="401"/>
      <c r="AD28" s="401"/>
      <c r="AE28" s="401"/>
      <c r="AF28" s="401"/>
      <c r="AG28" s="402"/>
      <c r="AH28" s="403" t="s">
        <v>129</v>
      </c>
      <c r="AI28" s="404"/>
      <c r="AJ28" s="404"/>
      <c r="AK28" s="404"/>
      <c r="AL28" s="405"/>
      <c r="AM28" s="403" t="s">
        <v>137</v>
      </c>
      <c r="AN28" s="404"/>
      <c r="AO28" s="404"/>
      <c r="AP28" s="404"/>
      <c r="AQ28" s="404"/>
      <c r="AR28" s="405"/>
      <c r="AS28" s="403" t="s">
        <v>175</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1111593</v>
      </c>
      <c r="BO28" s="423"/>
      <c r="BP28" s="423"/>
      <c r="BQ28" s="423"/>
      <c r="BR28" s="423"/>
      <c r="BS28" s="423"/>
      <c r="BT28" s="423"/>
      <c r="BU28" s="424"/>
      <c r="BV28" s="422">
        <v>939468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12</v>
      </c>
      <c r="M29" s="404"/>
      <c r="N29" s="404"/>
      <c r="O29" s="404"/>
      <c r="P29" s="405"/>
      <c r="Q29" s="403">
        <v>2150</v>
      </c>
      <c r="R29" s="404"/>
      <c r="S29" s="404"/>
      <c r="T29" s="404"/>
      <c r="U29" s="404"/>
      <c r="V29" s="405"/>
      <c r="W29" s="470"/>
      <c r="X29" s="471"/>
      <c r="Y29" s="472"/>
      <c r="Z29" s="400" t="s">
        <v>188</v>
      </c>
      <c r="AA29" s="401"/>
      <c r="AB29" s="401"/>
      <c r="AC29" s="401"/>
      <c r="AD29" s="401"/>
      <c r="AE29" s="401"/>
      <c r="AF29" s="401"/>
      <c r="AG29" s="402"/>
      <c r="AH29" s="403">
        <v>125</v>
      </c>
      <c r="AI29" s="404"/>
      <c r="AJ29" s="404"/>
      <c r="AK29" s="404"/>
      <c r="AL29" s="405"/>
      <c r="AM29" s="403">
        <v>381500</v>
      </c>
      <c r="AN29" s="404"/>
      <c r="AO29" s="404"/>
      <c r="AP29" s="404"/>
      <c r="AQ29" s="404"/>
      <c r="AR29" s="405"/>
      <c r="AS29" s="403">
        <v>3052</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8264</v>
      </c>
      <c r="BO29" s="428"/>
      <c r="BP29" s="428"/>
      <c r="BQ29" s="428"/>
      <c r="BR29" s="428"/>
      <c r="BS29" s="428"/>
      <c r="BT29" s="428"/>
      <c r="BU29" s="429"/>
      <c r="BV29" s="427">
        <v>8264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101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1292354</v>
      </c>
      <c r="BO30" s="431"/>
      <c r="BP30" s="431"/>
      <c r="BQ30" s="431"/>
      <c r="BR30" s="431"/>
      <c r="BS30" s="431"/>
      <c r="BT30" s="431"/>
      <c r="BU30" s="432"/>
      <c r="BV30" s="430">
        <v>1205728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197</v>
      </c>
      <c r="V33" s="390"/>
      <c r="W33" s="389" t="s">
        <v>199</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203</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ガス事業会計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千葉県観光公社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給食事業特別会計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病院事業特別会計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山武郡市広域行政組合（一般会計）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山武郡市広域水道企業団（水道事業会計）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九十九里地域水道企業団（水道用水供給事業会計）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東金市外三市町清掃組合（一般会計）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千葉県後期高齢者医療広域連合（一般会計）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千葉県後期高齢者医療広域連合(後期高齢者医療特別会計)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FqGKlsiyduQ84hfgLejHPPp4F27fIA1oE0pMoAp0PtYMFu4CLKyFvEo6lUJm18uk7wpDxAv+lnM+PGVGMHyKg==" saltValue="7rE3XPyjj3vjjhj3SH84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06" t="s">
        <v>552</v>
      </c>
      <c r="D34" s="1206"/>
      <c r="E34" s="1207"/>
      <c r="F34" s="32">
        <v>5.19</v>
      </c>
      <c r="G34" s="33">
        <v>7.3</v>
      </c>
      <c r="H34" s="33">
        <v>6.77</v>
      </c>
      <c r="I34" s="33">
        <v>8.7200000000000006</v>
      </c>
      <c r="J34" s="34">
        <v>7.28</v>
      </c>
      <c r="K34" s="22"/>
      <c r="L34" s="22"/>
      <c r="M34" s="22"/>
      <c r="N34" s="22"/>
      <c r="O34" s="22"/>
      <c r="P34" s="22"/>
    </row>
    <row r="35" spans="1:16" ht="39" customHeight="1" x14ac:dyDescent="0.15">
      <c r="A35" s="22"/>
      <c r="B35" s="35"/>
      <c r="C35" s="1200" t="s">
        <v>553</v>
      </c>
      <c r="D35" s="1201"/>
      <c r="E35" s="1202"/>
      <c r="F35" s="36">
        <v>5.81</v>
      </c>
      <c r="G35" s="37">
        <v>5.35</v>
      </c>
      <c r="H35" s="37">
        <v>5.5</v>
      </c>
      <c r="I35" s="37">
        <v>5.53</v>
      </c>
      <c r="J35" s="38">
        <v>5.09</v>
      </c>
      <c r="K35" s="22"/>
      <c r="L35" s="22"/>
      <c r="M35" s="22"/>
      <c r="N35" s="22"/>
      <c r="O35" s="22"/>
      <c r="P35" s="22"/>
    </row>
    <row r="36" spans="1:16" ht="39" customHeight="1" x14ac:dyDescent="0.15">
      <c r="A36" s="22"/>
      <c r="B36" s="35"/>
      <c r="C36" s="1200" t="s">
        <v>554</v>
      </c>
      <c r="D36" s="1201"/>
      <c r="E36" s="1202"/>
      <c r="F36" s="36">
        <v>1.42</v>
      </c>
      <c r="G36" s="37">
        <v>0.99</v>
      </c>
      <c r="H36" s="37">
        <v>1.95</v>
      </c>
      <c r="I36" s="37">
        <v>1.35</v>
      </c>
      <c r="J36" s="38">
        <v>2.16</v>
      </c>
      <c r="K36" s="22"/>
      <c r="L36" s="22"/>
      <c r="M36" s="22"/>
      <c r="N36" s="22"/>
      <c r="O36" s="22"/>
      <c r="P36" s="22"/>
    </row>
    <row r="37" spans="1:16" ht="39" customHeight="1" x14ac:dyDescent="0.15">
      <c r="A37" s="22"/>
      <c r="B37" s="35"/>
      <c r="C37" s="1200" t="s">
        <v>555</v>
      </c>
      <c r="D37" s="1201"/>
      <c r="E37" s="1202"/>
      <c r="F37" s="36">
        <v>3.04</v>
      </c>
      <c r="G37" s="37">
        <v>4.03</v>
      </c>
      <c r="H37" s="37">
        <v>3.55</v>
      </c>
      <c r="I37" s="37">
        <v>4.79</v>
      </c>
      <c r="J37" s="38">
        <v>1.52</v>
      </c>
      <c r="K37" s="22"/>
      <c r="L37" s="22"/>
      <c r="M37" s="22"/>
      <c r="N37" s="22"/>
      <c r="O37" s="22"/>
      <c r="P37" s="22"/>
    </row>
    <row r="38" spans="1:16" ht="39" customHeight="1" x14ac:dyDescent="0.15">
      <c r="A38" s="22"/>
      <c r="B38" s="35"/>
      <c r="C38" s="1200" t="s">
        <v>556</v>
      </c>
      <c r="D38" s="1201"/>
      <c r="E38" s="1202"/>
      <c r="F38" s="36">
        <v>0.06</v>
      </c>
      <c r="G38" s="37">
        <v>0.05</v>
      </c>
      <c r="H38" s="37">
        <v>0.04</v>
      </c>
      <c r="I38" s="37">
        <v>0.04</v>
      </c>
      <c r="J38" s="38">
        <v>0.06</v>
      </c>
      <c r="K38" s="22"/>
      <c r="L38" s="22"/>
      <c r="M38" s="22"/>
      <c r="N38" s="22"/>
      <c r="O38" s="22"/>
      <c r="P38" s="22"/>
    </row>
    <row r="39" spans="1:16" ht="39" customHeight="1" x14ac:dyDescent="0.15">
      <c r="A39" s="22"/>
      <c r="B39" s="35"/>
      <c r="C39" s="1200" t="s">
        <v>557</v>
      </c>
      <c r="D39" s="1201"/>
      <c r="E39" s="1202"/>
      <c r="F39" s="36">
        <v>0</v>
      </c>
      <c r="G39" s="37">
        <v>0</v>
      </c>
      <c r="H39" s="37">
        <v>0</v>
      </c>
      <c r="I39" s="37">
        <v>0</v>
      </c>
      <c r="J39" s="38">
        <v>0</v>
      </c>
      <c r="K39" s="22"/>
      <c r="L39" s="22"/>
      <c r="M39" s="22"/>
      <c r="N39" s="22"/>
      <c r="O39" s="22"/>
      <c r="P39" s="22"/>
    </row>
    <row r="40" spans="1:16" ht="39" customHeight="1" x14ac:dyDescent="0.15">
      <c r="A40" s="22"/>
      <c r="B40" s="35"/>
      <c r="C40" s="1200" t="s">
        <v>558</v>
      </c>
      <c r="D40" s="1201"/>
      <c r="E40" s="1202"/>
      <c r="F40" s="36">
        <v>0</v>
      </c>
      <c r="G40" s="37">
        <v>0</v>
      </c>
      <c r="H40" s="37">
        <v>0</v>
      </c>
      <c r="I40" s="37">
        <v>0</v>
      </c>
      <c r="J40" s="38">
        <v>0</v>
      </c>
      <c r="K40" s="22"/>
      <c r="L40" s="22"/>
      <c r="M40" s="22"/>
      <c r="N40" s="22"/>
      <c r="O40" s="22"/>
      <c r="P40" s="22"/>
    </row>
    <row r="41" spans="1:16" ht="39" customHeight="1" x14ac:dyDescent="0.15">
      <c r="A41" s="22"/>
      <c r="B41" s="35"/>
      <c r="C41" s="1200" t="s">
        <v>559</v>
      </c>
      <c r="D41" s="1201"/>
      <c r="E41" s="1202"/>
      <c r="F41" s="36">
        <v>0</v>
      </c>
      <c r="G41" s="37">
        <v>0</v>
      </c>
      <c r="H41" s="37">
        <v>0</v>
      </c>
      <c r="I41" s="37">
        <v>0</v>
      </c>
      <c r="J41" s="38">
        <v>0</v>
      </c>
      <c r="K41" s="22"/>
      <c r="L41" s="22"/>
      <c r="M41" s="22"/>
      <c r="N41" s="22"/>
      <c r="O41" s="22"/>
      <c r="P41" s="22"/>
    </row>
    <row r="42" spans="1:16" ht="39" customHeight="1" x14ac:dyDescent="0.15">
      <c r="A42" s="22"/>
      <c r="B42" s="39"/>
      <c r="C42" s="1200" t="s">
        <v>560</v>
      </c>
      <c r="D42" s="1201"/>
      <c r="E42" s="1202"/>
      <c r="F42" s="36" t="s">
        <v>503</v>
      </c>
      <c r="G42" s="37" t="s">
        <v>503</v>
      </c>
      <c r="H42" s="37" t="s">
        <v>503</v>
      </c>
      <c r="I42" s="37" t="s">
        <v>503</v>
      </c>
      <c r="J42" s="38" t="s">
        <v>503</v>
      </c>
      <c r="K42" s="22"/>
      <c r="L42" s="22"/>
      <c r="M42" s="22"/>
      <c r="N42" s="22"/>
      <c r="O42" s="22"/>
      <c r="P42" s="22"/>
    </row>
    <row r="43" spans="1:16" ht="39" customHeight="1" thickBot="1" x14ac:dyDescent="0.2">
      <c r="A43" s="22"/>
      <c r="B43" s="40"/>
      <c r="C43" s="1203" t="s">
        <v>561</v>
      </c>
      <c r="D43" s="1204"/>
      <c r="E43" s="1205"/>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fz2kbj1o+g5cz0Khvajm5glgEj+BvWIHQkzghyHV4P0XUgTz1mttbuTznG0BkxPHhMpXklkDBc8IjgkZ6/XhA==" saltValue="PhXEypgrqStj0lwwQJHC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627</v>
      </c>
      <c r="L45" s="60">
        <v>726</v>
      </c>
      <c r="M45" s="60">
        <v>729</v>
      </c>
      <c r="N45" s="60">
        <v>759</v>
      </c>
      <c r="O45" s="61">
        <v>785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503</v>
      </c>
      <c r="L46" s="64" t="s">
        <v>503</v>
      </c>
      <c r="M46" s="64" t="s">
        <v>503</v>
      </c>
      <c r="N46" s="64" t="s">
        <v>503</v>
      </c>
      <c r="O46" s="65" t="s">
        <v>503</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503</v>
      </c>
      <c r="L47" s="64" t="s">
        <v>503</v>
      </c>
      <c r="M47" s="64" t="s">
        <v>503</v>
      </c>
      <c r="N47" s="64" t="s">
        <v>503</v>
      </c>
      <c r="O47" s="65" t="s">
        <v>503</v>
      </c>
      <c r="P47" s="48"/>
      <c r="Q47" s="48"/>
      <c r="R47" s="48"/>
      <c r="S47" s="48"/>
      <c r="T47" s="48"/>
      <c r="U47" s="48"/>
    </row>
    <row r="48" spans="1:21" ht="30.75" customHeight="1" x14ac:dyDescent="0.15">
      <c r="A48" s="48"/>
      <c r="B48" s="1228"/>
      <c r="C48" s="1229"/>
      <c r="D48" s="62"/>
      <c r="E48" s="1210" t="s">
        <v>15</v>
      </c>
      <c r="F48" s="1210"/>
      <c r="G48" s="1210"/>
      <c r="H48" s="1210"/>
      <c r="I48" s="1210"/>
      <c r="J48" s="1211"/>
      <c r="K48" s="63">
        <v>72</v>
      </c>
      <c r="L48" s="64">
        <v>72</v>
      </c>
      <c r="M48" s="64">
        <v>72</v>
      </c>
      <c r="N48" s="64">
        <v>83</v>
      </c>
      <c r="O48" s="65">
        <v>70</v>
      </c>
      <c r="P48" s="48"/>
      <c r="Q48" s="48"/>
      <c r="R48" s="48"/>
      <c r="S48" s="48"/>
      <c r="T48" s="48"/>
      <c r="U48" s="48"/>
    </row>
    <row r="49" spans="1:21" ht="30.75" customHeight="1" x14ac:dyDescent="0.15">
      <c r="A49" s="48"/>
      <c r="B49" s="1228"/>
      <c r="C49" s="1229"/>
      <c r="D49" s="62"/>
      <c r="E49" s="1210" t="s">
        <v>16</v>
      </c>
      <c r="F49" s="1210"/>
      <c r="G49" s="1210"/>
      <c r="H49" s="1210"/>
      <c r="I49" s="1210"/>
      <c r="J49" s="1211"/>
      <c r="K49" s="63">
        <v>46</v>
      </c>
      <c r="L49" s="64">
        <v>43</v>
      </c>
      <c r="M49" s="64">
        <v>35</v>
      </c>
      <c r="N49" s="64">
        <v>28</v>
      </c>
      <c r="O49" s="65">
        <v>26</v>
      </c>
      <c r="P49" s="48"/>
      <c r="Q49" s="48"/>
      <c r="R49" s="48"/>
      <c r="S49" s="48"/>
      <c r="T49" s="48"/>
      <c r="U49" s="48"/>
    </row>
    <row r="50" spans="1:21" ht="30.75" customHeight="1" x14ac:dyDescent="0.15">
      <c r="A50" s="48"/>
      <c r="B50" s="1228"/>
      <c r="C50" s="1229"/>
      <c r="D50" s="62"/>
      <c r="E50" s="1210" t="s">
        <v>17</v>
      </c>
      <c r="F50" s="1210"/>
      <c r="G50" s="1210"/>
      <c r="H50" s="1210"/>
      <c r="I50" s="1210"/>
      <c r="J50" s="1211"/>
      <c r="K50" s="63">
        <v>20</v>
      </c>
      <c r="L50" s="64">
        <v>20</v>
      </c>
      <c r="M50" s="64">
        <v>19</v>
      </c>
      <c r="N50" s="64">
        <v>19</v>
      </c>
      <c r="O50" s="65">
        <v>19</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503</v>
      </c>
      <c r="L51" s="64" t="s">
        <v>503</v>
      </c>
      <c r="M51" s="64" t="s">
        <v>503</v>
      </c>
      <c r="N51" s="64" t="s">
        <v>503</v>
      </c>
      <c r="O51" s="65" t="s">
        <v>503</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475</v>
      </c>
      <c r="L52" s="64">
        <v>608</v>
      </c>
      <c r="M52" s="64">
        <v>621</v>
      </c>
      <c r="N52" s="64">
        <v>648</v>
      </c>
      <c r="O52" s="65">
        <v>652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290</v>
      </c>
      <c r="L53" s="69">
        <v>253</v>
      </c>
      <c r="M53" s="69">
        <v>234</v>
      </c>
      <c r="N53" s="69">
        <v>241</v>
      </c>
      <c r="O53" s="70">
        <v>248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16" t="s">
        <v>25</v>
      </c>
      <c r="C57" s="1217"/>
      <c r="D57" s="1220" t="s">
        <v>26</v>
      </c>
      <c r="E57" s="1221"/>
      <c r="F57" s="1221"/>
      <c r="G57" s="1221"/>
      <c r="H57" s="1221"/>
      <c r="I57" s="1221"/>
      <c r="J57" s="1222"/>
      <c r="K57" s="82">
        <v>8</v>
      </c>
      <c r="L57" s="83">
        <v>8</v>
      </c>
      <c r="M57" s="83">
        <v>8</v>
      </c>
      <c r="N57" s="83">
        <v>8</v>
      </c>
      <c r="O57" s="84">
        <v>8</v>
      </c>
    </row>
    <row r="58" spans="1:21" ht="31.5" customHeight="1" thickBot="1" x14ac:dyDescent="0.2">
      <c r="B58" s="1218"/>
      <c r="C58" s="1219"/>
      <c r="D58" s="1223" t="s">
        <v>27</v>
      </c>
      <c r="E58" s="1224"/>
      <c r="F58" s="1224"/>
      <c r="G58" s="1224"/>
      <c r="H58" s="1224"/>
      <c r="I58" s="1224"/>
      <c r="J58" s="1225"/>
      <c r="K58" s="85" t="s">
        <v>587</v>
      </c>
      <c r="L58" s="86" t="s">
        <v>587</v>
      </c>
      <c r="M58" s="86" t="s">
        <v>587</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Owjit67ryWXeaDDK5HHcR3jQylOGRZxwy85CHBS1uK7vXgOgJGLcffU0jWCM2rgmY5rNBDMfnySkeIxhtU1qg==" saltValue="BgAkCLeGIDEDhqBvB/1T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46" t="s">
        <v>30</v>
      </c>
      <c r="C41" s="1247"/>
      <c r="D41" s="101"/>
      <c r="E41" s="1248" t="s">
        <v>31</v>
      </c>
      <c r="F41" s="1248"/>
      <c r="G41" s="1248"/>
      <c r="H41" s="1249"/>
      <c r="I41" s="102">
        <v>8186</v>
      </c>
      <c r="J41" s="103">
        <v>8244</v>
      </c>
      <c r="K41" s="103">
        <v>8247</v>
      </c>
      <c r="L41" s="103">
        <v>8062</v>
      </c>
      <c r="M41" s="104">
        <v>7949</v>
      </c>
    </row>
    <row r="42" spans="2:13" ht="27.75" customHeight="1" x14ac:dyDescent="0.15">
      <c r="B42" s="1236"/>
      <c r="C42" s="1237"/>
      <c r="D42" s="105"/>
      <c r="E42" s="1240" t="s">
        <v>32</v>
      </c>
      <c r="F42" s="1240"/>
      <c r="G42" s="1240"/>
      <c r="H42" s="1241"/>
      <c r="I42" s="106">
        <v>148</v>
      </c>
      <c r="J42" s="107">
        <v>129</v>
      </c>
      <c r="K42" s="107">
        <v>109</v>
      </c>
      <c r="L42" s="107">
        <v>90</v>
      </c>
      <c r="M42" s="108">
        <v>70</v>
      </c>
    </row>
    <row r="43" spans="2:13" ht="27.75" customHeight="1" x14ac:dyDescent="0.15">
      <c r="B43" s="1236"/>
      <c r="C43" s="1237"/>
      <c r="D43" s="105"/>
      <c r="E43" s="1240" t="s">
        <v>33</v>
      </c>
      <c r="F43" s="1240"/>
      <c r="G43" s="1240"/>
      <c r="H43" s="1241"/>
      <c r="I43" s="106">
        <v>894</v>
      </c>
      <c r="J43" s="107">
        <v>838</v>
      </c>
      <c r="K43" s="107">
        <v>785</v>
      </c>
      <c r="L43" s="107">
        <v>769</v>
      </c>
      <c r="M43" s="108">
        <v>758</v>
      </c>
    </row>
    <row r="44" spans="2:13" ht="27.75" customHeight="1" x14ac:dyDescent="0.15">
      <c r="B44" s="1236"/>
      <c r="C44" s="1237"/>
      <c r="D44" s="105"/>
      <c r="E44" s="1240" t="s">
        <v>34</v>
      </c>
      <c r="F44" s="1240"/>
      <c r="G44" s="1240"/>
      <c r="H44" s="1241"/>
      <c r="I44" s="106">
        <v>170</v>
      </c>
      <c r="J44" s="107">
        <v>217</v>
      </c>
      <c r="K44" s="107">
        <v>258</v>
      </c>
      <c r="L44" s="107">
        <v>242</v>
      </c>
      <c r="M44" s="108">
        <v>235</v>
      </c>
    </row>
    <row r="45" spans="2:13" ht="27.75" customHeight="1" x14ac:dyDescent="0.15">
      <c r="B45" s="1236"/>
      <c r="C45" s="1237"/>
      <c r="D45" s="105"/>
      <c r="E45" s="1240" t="s">
        <v>35</v>
      </c>
      <c r="F45" s="1240"/>
      <c r="G45" s="1240"/>
      <c r="H45" s="1241"/>
      <c r="I45" s="106">
        <v>1611</v>
      </c>
      <c r="J45" s="107">
        <v>1541</v>
      </c>
      <c r="K45" s="107">
        <v>1460</v>
      </c>
      <c r="L45" s="107">
        <v>1464</v>
      </c>
      <c r="M45" s="108">
        <v>1342</v>
      </c>
    </row>
    <row r="46" spans="2:13" ht="27.75" customHeight="1" x14ac:dyDescent="0.15">
      <c r="B46" s="1236"/>
      <c r="C46" s="1237"/>
      <c r="D46" s="109"/>
      <c r="E46" s="1240" t="s">
        <v>36</v>
      </c>
      <c r="F46" s="1240"/>
      <c r="G46" s="1240"/>
      <c r="H46" s="1241"/>
      <c r="I46" s="106">
        <v>400</v>
      </c>
      <c r="J46" s="107">
        <v>826</v>
      </c>
      <c r="K46" s="107">
        <v>1135</v>
      </c>
      <c r="L46" s="107">
        <v>1443</v>
      </c>
      <c r="M46" s="108">
        <v>995</v>
      </c>
    </row>
    <row r="47" spans="2:13" ht="27.75" customHeight="1" x14ac:dyDescent="0.15">
      <c r="B47" s="1236"/>
      <c r="C47" s="1237"/>
      <c r="D47" s="110"/>
      <c r="E47" s="1250" t="s">
        <v>37</v>
      </c>
      <c r="F47" s="1251"/>
      <c r="G47" s="1251"/>
      <c r="H47" s="1252"/>
      <c r="I47" s="106" t="s">
        <v>503</v>
      </c>
      <c r="J47" s="107" t="s">
        <v>503</v>
      </c>
      <c r="K47" s="107" t="s">
        <v>503</v>
      </c>
      <c r="L47" s="107" t="s">
        <v>503</v>
      </c>
      <c r="M47" s="108" t="s">
        <v>503</v>
      </c>
    </row>
    <row r="48" spans="2:13" ht="27.75" customHeight="1" x14ac:dyDescent="0.15">
      <c r="B48" s="1236"/>
      <c r="C48" s="1237"/>
      <c r="D48" s="105"/>
      <c r="E48" s="1240" t="s">
        <v>38</v>
      </c>
      <c r="F48" s="1240"/>
      <c r="G48" s="1240"/>
      <c r="H48" s="1241"/>
      <c r="I48" s="106" t="s">
        <v>503</v>
      </c>
      <c r="J48" s="107" t="s">
        <v>503</v>
      </c>
      <c r="K48" s="107" t="s">
        <v>503</v>
      </c>
      <c r="L48" s="107" t="s">
        <v>503</v>
      </c>
      <c r="M48" s="108" t="s">
        <v>503</v>
      </c>
    </row>
    <row r="49" spans="2:13" ht="27.75" customHeight="1" x14ac:dyDescent="0.15">
      <c r="B49" s="1238"/>
      <c r="C49" s="1239"/>
      <c r="D49" s="105"/>
      <c r="E49" s="1240" t="s">
        <v>39</v>
      </c>
      <c r="F49" s="1240"/>
      <c r="G49" s="1240"/>
      <c r="H49" s="1241"/>
      <c r="I49" s="106" t="s">
        <v>503</v>
      </c>
      <c r="J49" s="107" t="s">
        <v>503</v>
      </c>
      <c r="K49" s="107" t="s">
        <v>503</v>
      </c>
      <c r="L49" s="107" t="s">
        <v>503</v>
      </c>
      <c r="M49" s="108" t="s">
        <v>503</v>
      </c>
    </row>
    <row r="50" spans="2:13" ht="27.75" customHeight="1" x14ac:dyDescent="0.15">
      <c r="B50" s="1234" t="s">
        <v>40</v>
      </c>
      <c r="C50" s="1235"/>
      <c r="D50" s="111"/>
      <c r="E50" s="1240" t="s">
        <v>41</v>
      </c>
      <c r="F50" s="1240"/>
      <c r="G50" s="1240"/>
      <c r="H50" s="1241"/>
      <c r="I50" s="106">
        <v>1580</v>
      </c>
      <c r="J50" s="107">
        <v>1668</v>
      </c>
      <c r="K50" s="107">
        <v>1603</v>
      </c>
      <c r="L50" s="107">
        <v>1888</v>
      </c>
      <c r="M50" s="108">
        <v>2162</v>
      </c>
    </row>
    <row r="51" spans="2:13" ht="27.75" customHeight="1" x14ac:dyDescent="0.15">
      <c r="B51" s="1236"/>
      <c r="C51" s="1237"/>
      <c r="D51" s="105"/>
      <c r="E51" s="1240" t="s">
        <v>42</v>
      </c>
      <c r="F51" s="1240"/>
      <c r="G51" s="1240"/>
      <c r="H51" s="1241"/>
      <c r="I51" s="106">
        <v>1993</v>
      </c>
      <c r="J51" s="107">
        <v>1928</v>
      </c>
      <c r="K51" s="107">
        <v>1832</v>
      </c>
      <c r="L51" s="107">
        <v>1740</v>
      </c>
      <c r="M51" s="108">
        <v>1598</v>
      </c>
    </row>
    <row r="52" spans="2:13" ht="27.75" customHeight="1" x14ac:dyDescent="0.15">
      <c r="B52" s="1238"/>
      <c r="C52" s="1239"/>
      <c r="D52" s="105"/>
      <c r="E52" s="1240" t="s">
        <v>43</v>
      </c>
      <c r="F52" s="1240"/>
      <c r="G52" s="1240"/>
      <c r="H52" s="1241"/>
      <c r="I52" s="106">
        <v>5137</v>
      </c>
      <c r="J52" s="107">
        <v>5083</v>
      </c>
      <c r="K52" s="107">
        <v>5236</v>
      </c>
      <c r="L52" s="107">
        <v>5186</v>
      </c>
      <c r="M52" s="108">
        <v>5257</v>
      </c>
    </row>
    <row r="53" spans="2:13" ht="27.75" customHeight="1" thickBot="1" x14ac:dyDescent="0.2">
      <c r="B53" s="1242" t="s">
        <v>44</v>
      </c>
      <c r="C53" s="1243"/>
      <c r="D53" s="112"/>
      <c r="E53" s="1244" t="s">
        <v>45</v>
      </c>
      <c r="F53" s="1244"/>
      <c r="G53" s="1244"/>
      <c r="H53" s="1245"/>
      <c r="I53" s="113">
        <v>2700</v>
      </c>
      <c r="J53" s="114">
        <v>3117</v>
      </c>
      <c r="K53" s="114">
        <v>3324</v>
      </c>
      <c r="L53" s="114">
        <v>3255</v>
      </c>
      <c r="M53" s="115">
        <v>2331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itYJ9nAeqQoxjvztqJbn3/PzU1N3eZL3Di3zvA510hBfs+w9P1eNFahelsfSY1sDJmDS5a82n7M2tGNXdaAHA==" saltValue="qMgzm7OF9c+dSeewiEQe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61" t="s">
        <v>48</v>
      </c>
      <c r="D55" s="1261"/>
      <c r="E55" s="1262"/>
      <c r="F55" s="127">
        <v>859</v>
      </c>
      <c r="G55" s="127">
        <v>939</v>
      </c>
      <c r="H55" s="128">
        <v>1112</v>
      </c>
    </row>
    <row r="56" spans="2:8" ht="52.5" customHeight="1" x14ac:dyDescent="0.15">
      <c r="B56" s="129"/>
      <c r="C56" s="1263" t="s">
        <v>49</v>
      </c>
      <c r="D56" s="1263"/>
      <c r="E56" s="1264"/>
      <c r="F56" s="130">
        <v>8</v>
      </c>
      <c r="G56" s="130">
        <v>8</v>
      </c>
      <c r="H56" s="131">
        <v>8</v>
      </c>
    </row>
    <row r="57" spans="2:8" ht="53.25" customHeight="1" x14ac:dyDescent="0.15">
      <c r="B57" s="129"/>
      <c r="C57" s="1265" t="s">
        <v>50</v>
      </c>
      <c r="D57" s="1265"/>
      <c r="E57" s="1266"/>
      <c r="F57" s="132">
        <v>867</v>
      </c>
      <c r="G57" s="132">
        <v>1206</v>
      </c>
      <c r="H57" s="133">
        <v>1292</v>
      </c>
    </row>
    <row r="58" spans="2:8" ht="45.75" customHeight="1" x14ac:dyDescent="0.15">
      <c r="B58" s="134"/>
      <c r="C58" s="1253" t="s">
        <v>580</v>
      </c>
      <c r="D58" s="1254"/>
      <c r="E58" s="1255"/>
      <c r="F58" s="135">
        <v>632</v>
      </c>
      <c r="G58" s="135">
        <v>912</v>
      </c>
      <c r="H58" s="136">
        <v>987</v>
      </c>
    </row>
    <row r="59" spans="2:8" ht="45.75" customHeight="1" x14ac:dyDescent="0.15">
      <c r="B59" s="134"/>
      <c r="C59" s="1253" t="s">
        <v>581</v>
      </c>
      <c r="D59" s="1254"/>
      <c r="E59" s="1255"/>
      <c r="F59" s="135" t="s">
        <v>585</v>
      </c>
      <c r="G59" s="135">
        <v>60</v>
      </c>
      <c r="H59" s="136">
        <v>75</v>
      </c>
    </row>
    <row r="60" spans="2:8" ht="45.75" customHeight="1" x14ac:dyDescent="0.15">
      <c r="B60" s="134"/>
      <c r="C60" s="1253" t="s">
        <v>582</v>
      </c>
      <c r="D60" s="1254"/>
      <c r="E60" s="1255"/>
      <c r="F60" s="135">
        <v>62</v>
      </c>
      <c r="G60" s="135">
        <v>58</v>
      </c>
      <c r="H60" s="136">
        <v>55</v>
      </c>
    </row>
    <row r="61" spans="2:8" ht="45.75" customHeight="1" x14ac:dyDescent="0.15">
      <c r="B61" s="134"/>
      <c r="C61" s="1253" t="s">
        <v>583</v>
      </c>
      <c r="D61" s="1254"/>
      <c r="E61" s="1255"/>
      <c r="F61" s="135">
        <v>66</v>
      </c>
      <c r="G61" s="135">
        <v>65</v>
      </c>
      <c r="H61" s="136">
        <v>47</v>
      </c>
    </row>
    <row r="62" spans="2:8" ht="45.75" customHeight="1" thickBot="1" x14ac:dyDescent="0.2">
      <c r="B62" s="137"/>
      <c r="C62" s="1256" t="s">
        <v>584</v>
      </c>
      <c r="D62" s="1257"/>
      <c r="E62" s="1258"/>
      <c r="F62" s="138">
        <v>41</v>
      </c>
      <c r="G62" s="138">
        <v>37</v>
      </c>
      <c r="H62" s="139">
        <v>34</v>
      </c>
    </row>
    <row r="63" spans="2:8" ht="52.5" customHeight="1" thickBot="1" x14ac:dyDescent="0.2">
      <c r="B63" s="140"/>
      <c r="C63" s="1259" t="s">
        <v>51</v>
      </c>
      <c r="D63" s="1259"/>
      <c r="E63" s="1260"/>
      <c r="F63" s="141">
        <v>1734</v>
      </c>
      <c r="G63" s="141">
        <v>2153</v>
      </c>
      <c r="H63" s="142">
        <v>2412</v>
      </c>
    </row>
    <row r="64" spans="2:8" ht="15" customHeight="1" x14ac:dyDescent="0.15"/>
    <row r="65" ht="0" hidden="1" customHeight="1" x14ac:dyDescent="0.15"/>
    <row r="66" ht="0" hidden="1" customHeight="1" x14ac:dyDescent="0.15"/>
  </sheetData>
  <sheetProtection algorithmName="SHA-512" hashValue="RHJ5B1ghZcsu/9NW2h2eHxIiVQ5iJ+VRF5rvvQQ9U+LbuzKPDMMfz+fHeFuTEcaHWjKdeJnDUMjDP2diE+9FYA==" saltValue="KoyEPb7C6YIM5d+7Udta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46601</v>
      </c>
      <c r="E3" s="161"/>
      <c r="F3" s="162">
        <v>85205</v>
      </c>
      <c r="G3" s="163"/>
      <c r="H3" s="164"/>
    </row>
    <row r="4" spans="1:8" x14ac:dyDescent="0.15">
      <c r="A4" s="165"/>
      <c r="B4" s="166"/>
      <c r="C4" s="167"/>
      <c r="D4" s="168">
        <v>38697</v>
      </c>
      <c r="E4" s="169"/>
      <c r="F4" s="170">
        <v>38847</v>
      </c>
      <c r="G4" s="171"/>
      <c r="H4" s="172"/>
    </row>
    <row r="5" spans="1:8" x14ac:dyDescent="0.15">
      <c r="A5" s="153" t="s">
        <v>537</v>
      </c>
      <c r="B5" s="158"/>
      <c r="C5" s="159"/>
      <c r="D5" s="160">
        <v>19194</v>
      </c>
      <c r="E5" s="161"/>
      <c r="F5" s="162">
        <v>77577</v>
      </c>
      <c r="G5" s="163"/>
      <c r="H5" s="164"/>
    </row>
    <row r="6" spans="1:8" x14ac:dyDescent="0.15">
      <c r="A6" s="165"/>
      <c r="B6" s="166"/>
      <c r="C6" s="167"/>
      <c r="D6" s="168">
        <v>10273</v>
      </c>
      <c r="E6" s="169"/>
      <c r="F6" s="170">
        <v>40870</v>
      </c>
      <c r="G6" s="171"/>
      <c r="H6" s="172"/>
    </row>
    <row r="7" spans="1:8" x14ac:dyDescent="0.15">
      <c r="A7" s="153" t="s">
        <v>538</v>
      </c>
      <c r="B7" s="158"/>
      <c r="C7" s="159"/>
      <c r="D7" s="160">
        <v>39330</v>
      </c>
      <c r="E7" s="161"/>
      <c r="F7" s="162">
        <v>67293</v>
      </c>
      <c r="G7" s="163"/>
      <c r="H7" s="164"/>
    </row>
    <row r="8" spans="1:8" x14ac:dyDescent="0.15">
      <c r="A8" s="165"/>
      <c r="B8" s="166"/>
      <c r="C8" s="167"/>
      <c r="D8" s="168">
        <v>29555</v>
      </c>
      <c r="E8" s="169"/>
      <c r="F8" s="170">
        <v>35076</v>
      </c>
      <c r="G8" s="171"/>
      <c r="H8" s="172"/>
    </row>
    <row r="9" spans="1:8" x14ac:dyDescent="0.15">
      <c r="A9" s="153" t="s">
        <v>539</v>
      </c>
      <c r="B9" s="158"/>
      <c r="C9" s="159"/>
      <c r="D9" s="160">
        <v>26978</v>
      </c>
      <c r="E9" s="161"/>
      <c r="F9" s="162">
        <v>67343</v>
      </c>
      <c r="G9" s="163"/>
      <c r="H9" s="164"/>
    </row>
    <row r="10" spans="1:8" x14ac:dyDescent="0.15">
      <c r="A10" s="165"/>
      <c r="B10" s="166"/>
      <c r="C10" s="167"/>
      <c r="D10" s="168">
        <v>18304</v>
      </c>
      <c r="E10" s="169"/>
      <c r="F10" s="170">
        <v>32865</v>
      </c>
      <c r="G10" s="171"/>
      <c r="H10" s="172"/>
    </row>
    <row r="11" spans="1:8" x14ac:dyDescent="0.15">
      <c r="A11" s="153" t="s">
        <v>540</v>
      </c>
      <c r="B11" s="158"/>
      <c r="C11" s="159"/>
      <c r="D11" s="160">
        <v>40500</v>
      </c>
      <c r="E11" s="161"/>
      <c r="F11" s="162">
        <v>73475</v>
      </c>
      <c r="G11" s="163"/>
      <c r="H11" s="164"/>
    </row>
    <row r="12" spans="1:8" x14ac:dyDescent="0.15">
      <c r="A12" s="165"/>
      <c r="B12" s="166"/>
      <c r="C12" s="173"/>
      <c r="D12" s="168">
        <v>30393</v>
      </c>
      <c r="E12" s="169"/>
      <c r="F12" s="170">
        <v>43072</v>
      </c>
      <c r="G12" s="171"/>
      <c r="H12" s="172"/>
    </row>
    <row r="13" spans="1:8" x14ac:dyDescent="0.15">
      <c r="A13" s="153"/>
      <c r="B13" s="158"/>
      <c r="C13" s="174"/>
      <c r="D13" s="175">
        <v>34521</v>
      </c>
      <c r="E13" s="176"/>
      <c r="F13" s="177">
        <v>74179</v>
      </c>
      <c r="G13" s="178"/>
      <c r="H13" s="164"/>
    </row>
    <row r="14" spans="1:8" x14ac:dyDescent="0.15">
      <c r="A14" s="165"/>
      <c r="B14" s="166"/>
      <c r="C14" s="167"/>
      <c r="D14" s="168">
        <v>25444</v>
      </c>
      <c r="E14" s="169"/>
      <c r="F14" s="170">
        <v>38146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5.19</v>
      </c>
      <c r="C19" s="179">
        <f>ROUND(VALUE(SUBSTITUTE(実質収支比率等に係る経年分析!G$48,"▲","-")),2)</f>
        <v>7.31</v>
      </c>
      <c r="D19" s="179">
        <f>ROUND(VALUE(SUBSTITUTE(実質収支比率等に係る経年分析!H$48,"▲","-")),2)</f>
        <v>6.77</v>
      </c>
      <c r="E19" s="179">
        <f>ROUND(VALUE(SUBSTITUTE(実質収支比率等に係る経年分析!I$48,"▲","-")),2)</f>
        <v>8.73</v>
      </c>
      <c r="F19" s="179">
        <f>ROUND(VALUE(SUBSTITUTE(実質収支比率等に係る経年分析!J$48,"▲","-")),2)</f>
        <v>7.28</v>
      </c>
    </row>
    <row r="20" spans="1:11" x14ac:dyDescent="0.15">
      <c r="A20" s="179" t="s">
        <v>55</v>
      </c>
      <c r="B20" s="179">
        <f>ROUND(VALUE(SUBSTITUTE(実質収支比率等に係る経年分析!F$47,"▲","-")),2)</f>
        <v>22.29</v>
      </c>
      <c r="C20" s="179">
        <f>ROUND(VALUE(SUBSTITUTE(実質収支比率等に係る経年分析!G$47,"▲","-")),2)</f>
        <v>21.56</v>
      </c>
      <c r="D20" s="179">
        <f>ROUND(VALUE(SUBSTITUTE(実質収支比率等に係る経年分析!H$47,"▲","-")),2)</f>
        <v>22.12</v>
      </c>
      <c r="E20" s="179">
        <f>ROUND(VALUE(SUBSTITUTE(実質収支比率等に係る経年分析!I$47,"▲","-")),2)</f>
        <v>23.95</v>
      </c>
      <c r="F20" s="179">
        <f>ROUND(VALUE(SUBSTITUTE(実質収支比率等に係る経年分析!J$47,"▲","-")),2)</f>
        <v>28.48</v>
      </c>
    </row>
    <row r="21" spans="1:11" x14ac:dyDescent="0.15">
      <c r="A21" s="179" t="s">
        <v>56</v>
      </c>
      <c r="B21" s="179">
        <f>IF(ISNUMBER(VALUE(SUBSTITUTE(実質収支比率等に係る経年分析!F$49,"▲","-"))),ROUND(VALUE(SUBSTITUTE(実質収支比率等に係る経年分析!F$49,"▲","-")),2),NA())</f>
        <v>-0.85</v>
      </c>
      <c r="C21" s="179">
        <f>IF(ISNUMBER(VALUE(SUBSTITUTE(実質収支比率等に係る経年分析!G$49,"▲","-"))),ROUND(VALUE(SUBSTITUTE(実質収支比率等に係る経年分析!G$49,"▲","-")),2),NA())</f>
        <v>2.37</v>
      </c>
      <c r="D21" s="179">
        <f>IF(ISNUMBER(VALUE(SUBSTITUTE(実質収支比率等に係る経年分析!H$49,"▲","-"))),ROUND(VALUE(SUBSTITUTE(実質収支比率等に係る経年分析!H$49,"▲","-")),2),NA())</f>
        <v>-0.69</v>
      </c>
      <c r="E21" s="179">
        <f>IF(ISNUMBER(VALUE(SUBSTITUTE(実質収支比率等に係る経年分析!I$49,"▲","-"))),ROUND(VALUE(SUBSTITUTE(実質収支比率等に係る経年分析!I$49,"▲","-")),2),NA())</f>
        <v>4.09</v>
      </c>
      <c r="F21" s="179">
        <f>IF(ISNUMBER(VALUE(SUBSTITUTE(実質収支比率等に係る経年分析!J$49,"▲","-"))),ROUND(VALUE(SUBSTITUTE(実質収支比率等に係る経年分析!J$49,"▲","-")),2),NA())</f>
        <v>2.92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病院事業特別会計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給食事業特別会計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3.55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2.16</v>
      </c>
    </row>
    <row r="35" spans="1:16" x14ac:dyDescent="0.15">
      <c r="A35" s="180" t="str">
        <f>IF(連結実質赤字比率に係る赤字・黒字の構成分析!C$35="",NA(),連結実質赤字比率に係る赤字・黒字の構成分析!C$35)</f>
        <v>ガス事業会計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8.7200000000000006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475</v>
      </c>
      <c r="E42" s="181"/>
      <c r="F42" s="181"/>
      <c r="G42" s="181">
        <f>'実質公債費比率（分子）の構造'!L$52</f>
        <v>608</v>
      </c>
      <c r="H42" s="181"/>
      <c r="I42" s="181"/>
      <c r="J42" s="181">
        <f>'実質公債費比率（分子）の構造'!M$52</f>
        <v>621</v>
      </c>
      <c r="K42" s="181"/>
      <c r="L42" s="181"/>
      <c r="M42" s="181">
        <f>'実質公債費比率（分子）の構造'!N$52</f>
        <v>648</v>
      </c>
      <c r="N42" s="181"/>
      <c r="O42" s="181"/>
      <c r="P42" s="181">
        <f>'実質公債費比率（分子）の構造'!O$52</f>
        <v>652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20</v>
      </c>
      <c r="C44" s="181"/>
      <c r="D44" s="181"/>
      <c r="E44" s="181">
        <f>'実質公債費比率（分子）の構造'!L$50</f>
        <v>20</v>
      </c>
      <c r="F44" s="181"/>
      <c r="G44" s="181"/>
      <c r="H44" s="181">
        <f>'実質公債費比率（分子）の構造'!M$50</f>
        <v>19</v>
      </c>
      <c r="I44" s="181"/>
      <c r="J44" s="181"/>
      <c r="K44" s="181">
        <f>'実質公債費比率（分子）の構造'!N$50</f>
        <v>19</v>
      </c>
      <c r="L44" s="181"/>
      <c r="M44" s="181"/>
      <c r="N44" s="181">
        <f>'実質公債費比率（分子）の構造'!O$50</f>
        <v>19</v>
      </c>
      <c r="O44" s="181"/>
      <c r="P44" s="181"/>
    </row>
    <row r="45" spans="1:16" x14ac:dyDescent="0.15">
      <c r="A45" s="181" t="s">
        <v>66</v>
      </c>
      <c r="B45" s="181">
        <f>'実質公債費比率（分子）の構造'!K$49</f>
        <v>46</v>
      </c>
      <c r="C45" s="181"/>
      <c r="D45" s="181"/>
      <c r="E45" s="181">
        <f>'実質公債費比率（分子）の構造'!L$49</f>
        <v>43</v>
      </c>
      <c r="F45" s="181"/>
      <c r="G45" s="181"/>
      <c r="H45" s="181">
        <f>'実質公債費比率（分子）の構造'!M$49</f>
        <v>35</v>
      </c>
      <c r="I45" s="181"/>
      <c r="J45" s="181"/>
      <c r="K45" s="181">
        <f>'実質公債費比率（分子）の構造'!N$49</f>
        <v>28</v>
      </c>
      <c r="L45" s="181"/>
      <c r="M45" s="181"/>
      <c r="N45" s="181">
        <f>'実質公債費比率（分子）の構造'!O$49</f>
        <v>26</v>
      </c>
      <c r="O45" s="181"/>
      <c r="P45" s="181"/>
    </row>
    <row r="46" spans="1:16" x14ac:dyDescent="0.15">
      <c r="A46" s="181" t="s">
        <v>67</v>
      </c>
      <c r="B46" s="181">
        <f>'実質公債費比率（分子）の構造'!K$48</f>
        <v>72</v>
      </c>
      <c r="C46" s="181"/>
      <c r="D46" s="181"/>
      <c r="E46" s="181">
        <f>'実質公債費比率（分子）の構造'!L$48</f>
        <v>72</v>
      </c>
      <c r="F46" s="181"/>
      <c r="G46" s="181"/>
      <c r="H46" s="181">
        <f>'実質公債費比率（分子）の構造'!M$48</f>
        <v>72</v>
      </c>
      <c r="I46" s="181"/>
      <c r="J46" s="181"/>
      <c r="K46" s="181">
        <f>'実質公債費比率（分子）の構造'!N$48</f>
        <v>83</v>
      </c>
      <c r="L46" s="181"/>
      <c r="M46" s="181"/>
      <c r="N46" s="181">
        <f>'実質公債費比率（分子）の構造'!O$48</f>
        <v>70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627</v>
      </c>
      <c r="C49" s="181"/>
      <c r="D49" s="181"/>
      <c r="E49" s="181">
        <f>'実質公債費比率（分子）の構造'!L$45</f>
        <v>726</v>
      </c>
      <c r="F49" s="181"/>
      <c r="G49" s="181"/>
      <c r="H49" s="181">
        <f>'実質公債費比率（分子）の構造'!M$45</f>
        <v>729</v>
      </c>
      <c r="I49" s="181"/>
      <c r="J49" s="181"/>
      <c r="K49" s="181">
        <f>'実質公債費比率（分子）の構造'!N$45</f>
        <v>759</v>
      </c>
      <c r="L49" s="181"/>
      <c r="M49" s="181"/>
      <c r="N49" s="181">
        <f>'実質公債費比率（分子）の構造'!O$45</f>
        <v>785</v>
      </c>
      <c r="O49" s="181"/>
      <c r="P49" s="181"/>
    </row>
    <row r="50" spans="1:16" x14ac:dyDescent="0.15">
      <c r="A50" s="181" t="s">
        <v>71</v>
      </c>
      <c r="B50" s="181" t="e">
        <f>NA()</f>
        <v>#N/A</v>
      </c>
      <c r="C50" s="181">
        <f>IF(ISNUMBER('実質公債費比率（分子）の構造'!K$53),'実質公債費比率（分子）の構造'!K$53,NA())</f>
        <v>290</v>
      </c>
      <c r="D50" s="181" t="e">
        <f>NA()</f>
        <v>#N/A</v>
      </c>
      <c r="E50" s="181" t="e">
        <f>NA()</f>
        <v>#N/A</v>
      </c>
      <c r="F50" s="181">
        <f>IF(ISNUMBER('実質公債費比率（分子）の構造'!L$53),'実質公債費比率（分子）の構造'!L$53,NA())</f>
        <v>253</v>
      </c>
      <c r="G50" s="181" t="e">
        <f>NA()</f>
        <v>#N/A</v>
      </c>
      <c r="H50" s="181" t="e">
        <f>NA()</f>
        <v>#N/A</v>
      </c>
      <c r="I50" s="181">
        <f>IF(ISNUMBER('実質公債費比率（分子）の構造'!M$53),'実質公債費比率（分子）の構造'!M$53,NA())</f>
        <v>234</v>
      </c>
      <c r="J50" s="181" t="e">
        <f>NA()</f>
        <v>#N/A</v>
      </c>
      <c r="K50" s="181" t="e">
        <f>NA()</f>
        <v>#N/A</v>
      </c>
      <c r="L50" s="181">
        <f>IF(ISNUMBER('実質公債費比率（分子）の構造'!N$53),'実質公債費比率（分子）の構造'!N$53,NA())</f>
        <v>241</v>
      </c>
      <c r="M50" s="181" t="e">
        <f>NA()</f>
        <v>#N/A</v>
      </c>
      <c r="N50" s="181" t="e">
        <f>NA()</f>
        <v>#N/A</v>
      </c>
      <c r="O50" s="181">
        <f>IF(ISNUMBER('実質公債費比率（分子）の構造'!O$53),'実質公債費比率（分子）の構造'!O$53,NA())</f>
        <v>248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5137</v>
      </c>
      <c r="E56" s="180"/>
      <c r="F56" s="180"/>
      <c r="G56" s="180">
        <f>'将来負担比率（分子）の構造'!J$52</f>
        <v>5083</v>
      </c>
      <c r="H56" s="180"/>
      <c r="I56" s="180"/>
      <c r="J56" s="180">
        <f>'将来負担比率（分子）の構造'!K$52</f>
        <v>5236</v>
      </c>
      <c r="K56" s="180"/>
      <c r="L56" s="180"/>
      <c r="M56" s="180">
        <f>'将来負担比率（分子）の構造'!L$52</f>
        <v>5186</v>
      </c>
      <c r="N56" s="180"/>
      <c r="O56" s="180"/>
      <c r="P56" s="180">
        <f>'将来負担比率（分子）の構造'!M$52</f>
        <v>5257</v>
      </c>
    </row>
    <row r="57" spans="1:16" x14ac:dyDescent="0.15">
      <c r="A57" s="180" t="s">
        <v>42</v>
      </c>
      <c r="B57" s="180"/>
      <c r="C57" s="180"/>
      <c r="D57" s="180">
        <f>'将来負担比率（分子）の構造'!I$51</f>
        <v>1993</v>
      </c>
      <c r="E57" s="180"/>
      <c r="F57" s="180"/>
      <c r="G57" s="180">
        <f>'将来負担比率（分子）の構造'!J$51</f>
        <v>1928</v>
      </c>
      <c r="H57" s="180"/>
      <c r="I57" s="180"/>
      <c r="J57" s="180">
        <f>'将来負担比率（分子）の構造'!K$51</f>
        <v>1832</v>
      </c>
      <c r="K57" s="180"/>
      <c r="L57" s="180"/>
      <c r="M57" s="180">
        <f>'将来負担比率（分子）の構造'!L$51</f>
        <v>1740</v>
      </c>
      <c r="N57" s="180"/>
      <c r="O57" s="180"/>
      <c r="P57" s="180">
        <f>'将来負担比率（分子）の構造'!M$51</f>
        <v>1598</v>
      </c>
    </row>
    <row r="58" spans="1:16" x14ac:dyDescent="0.15">
      <c r="A58" s="180" t="s">
        <v>41</v>
      </c>
      <c r="B58" s="180"/>
      <c r="C58" s="180"/>
      <c r="D58" s="180">
        <f>'将来負担比率（分子）の構造'!I$50</f>
        <v>1580</v>
      </c>
      <c r="E58" s="180"/>
      <c r="F58" s="180"/>
      <c r="G58" s="180">
        <f>'将来負担比率（分子）の構造'!J$50</f>
        <v>1668</v>
      </c>
      <c r="H58" s="180"/>
      <c r="I58" s="180"/>
      <c r="J58" s="180">
        <f>'将来負担比率（分子）の構造'!K$50</f>
        <v>1603</v>
      </c>
      <c r="K58" s="180"/>
      <c r="L58" s="180"/>
      <c r="M58" s="180">
        <f>'将来負担比率（分子）の構造'!L$50</f>
        <v>1888</v>
      </c>
      <c r="N58" s="180"/>
      <c r="O58" s="180"/>
      <c r="P58" s="180">
        <f>'将来負担比率（分子）の構造'!M$50</f>
        <v>2162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400</v>
      </c>
      <c r="C61" s="180"/>
      <c r="D61" s="180"/>
      <c r="E61" s="180">
        <f>'将来負担比率（分子）の構造'!J$46</f>
        <v>826</v>
      </c>
      <c r="F61" s="180"/>
      <c r="G61" s="180"/>
      <c r="H61" s="180">
        <f>'将来負担比率（分子）の構造'!K$46</f>
        <v>1135</v>
      </c>
      <c r="I61" s="180"/>
      <c r="J61" s="180"/>
      <c r="K61" s="180">
        <f>'将来負担比率（分子）の構造'!L$46</f>
        <v>1443</v>
      </c>
      <c r="L61" s="180"/>
      <c r="M61" s="180"/>
      <c r="N61" s="180">
        <f>'将来負担比率（分子）の構造'!M$46</f>
        <v>995</v>
      </c>
      <c r="O61" s="180"/>
      <c r="P61" s="180"/>
    </row>
    <row r="62" spans="1:16" x14ac:dyDescent="0.15">
      <c r="A62" s="180" t="s">
        <v>35</v>
      </c>
      <c r="B62" s="180">
        <f>'将来負担比率（分子）の構造'!I$45</f>
        <v>1611</v>
      </c>
      <c r="C62" s="180"/>
      <c r="D62" s="180"/>
      <c r="E62" s="180">
        <f>'将来負担比率（分子）の構造'!J$45</f>
        <v>1541</v>
      </c>
      <c r="F62" s="180"/>
      <c r="G62" s="180"/>
      <c r="H62" s="180">
        <f>'将来負担比率（分子）の構造'!K$45</f>
        <v>1460</v>
      </c>
      <c r="I62" s="180"/>
      <c r="J62" s="180"/>
      <c r="K62" s="180">
        <f>'将来負担比率（分子）の構造'!L$45</f>
        <v>1464</v>
      </c>
      <c r="L62" s="180"/>
      <c r="M62" s="180"/>
      <c r="N62" s="180">
        <f>'将来負担比率（分子）の構造'!M$45</f>
        <v>1342</v>
      </c>
      <c r="O62" s="180"/>
      <c r="P62" s="180"/>
    </row>
    <row r="63" spans="1:16" x14ac:dyDescent="0.15">
      <c r="A63" s="180" t="s">
        <v>34</v>
      </c>
      <c r="B63" s="180">
        <f>'将来負担比率（分子）の構造'!I$44</f>
        <v>170</v>
      </c>
      <c r="C63" s="180"/>
      <c r="D63" s="180"/>
      <c r="E63" s="180">
        <f>'将来負担比率（分子）の構造'!J$44</f>
        <v>217</v>
      </c>
      <c r="F63" s="180"/>
      <c r="G63" s="180"/>
      <c r="H63" s="180">
        <f>'将来負担比率（分子）の構造'!K$44</f>
        <v>258</v>
      </c>
      <c r="I63" s="180"/>
      <c r="J63" s="180"/>
      <c r="K63" s="180">
        <f>'将来負担比率（分子）の構造'!L$44</f>
        <v>242</v>
      </c>
      <c r="L63" s="180"/>
      <c r="M63" s="180"/>
      <c r="N63" s="180">
        <f>'将来負担比率（分子）の構造'!M$44</f>
        <v>235</v>
      </c>
      <c r="O63" s="180"/>
      <c r="P63" s="180"/>
    </row>
    <row r="64" spans="1:16" x14ac:dyDescent="0.15">
      <c r="A64" s="180" t="s">
        <v>33</v>
      </c>
      <c r="B64" s="180">
        <f>'将来負担比率（分子）の構造'!I$43</f>
        <v>894</v>
      </c>
      <c r="C64" s="180"/>
      <c r="D64" s="180"/>
      <c r="E64" s="180">
        <f>'将来負担比率（分子）の構造'!J$43</f>
        <v>838</v>
      </c>
      <c r="F64" s="180"/>
      <c r="G64" s="180"/>
      <c r="H64" s="180">
        <f>'将来負担比率（分子）の構造'!K$43</f>
        <v>785</v>
      </c>
      <c r="I64" s="180"/>
      <c r="J64" s="180"/>
      <c r="K64" s="180">
        <f>'将来負担比率（分子）の構造'!L$43</f>
        <v>769</v>
      </c>
      <c r="L64" s="180"/>
      <c r="M64" s="180"/>
      <c r="N64" s="180">
        <f>'将来負担比率（分子）の構造'!M$43</f>
        <v>758</v>
      </c>
      <c r="O64" s="180"/>
      <c r="P64" s="180"/>
    </row>
    <row r="65" spans="1:16" x14ac:dyDescent="0.15">
      <c r="A65" s="180" t="s">
        <v>32</v>
      </c>
      <c r="B65" s="180">
        <f>'将来負担比率（分子）の構造'!I$42</f>
        <v>148</v>
      </c>
      <c r="C65" s="180"/>
      <c r="D65" s="180"/>
      <c r="E65" s="180">
        <f>'将来負担比率（分子）の構造'!J$42</f>
        <v>129</v>
      </c>
      <c r="F65" s="180"/>
      <c r="G65" s="180"/>
      <c r="H65" s="180">
        <f>'将来負担比率（分子）の構造'!K$42</f>
        <v>109</v>
      </c>
      <c r="I65" s="180"/>
      <c r="J65" s="180"/>
      <c r="K65" s="180">
        <f>'将来負担比率（分子）の構造'!L$42</f>
        <v>90</v>
      </c>
      <c r="L65" s="180"/>
      <c r="M65" s="180"/>
      <c r="N65" s="180">
        <f>'将来負担比率（分子）の構造'!M$42</f>
        <v>70</v>
      </c>
      <c r="O65" s="180"/>
      <c r="P65" s="180"/>
    </row>
    <row r="66" spans="1:16" x14ac:dyDescent="0.15">
      <c r="A66" s="180" t="s">
        <v>31</v>
      </c>
      <c r="B66" s="180">
        <f>'将来負担比率（分子）の構造'!I$41</f>
        <v>8186</v>
      </c>
      <c r="C66" s="180"/>
      <c r="D66" s="180"/>
      <c r="E66" s="180">
        <f>'将来負担比率（分子）の構造'!J$41</f>
        <v>8244</v>
      </c>
      <c r="F66" s="180"/>
      <c r="G66" s="180"/>
      <c r="H66" s="180">
        <f>'将来負担比率（分子）の構造'!K$41</f>
        <v>8247</v>
      </c>
      <c r="I66" s="180"/>
      <c r="J66" s="180"/>
      <c r="K66" s="180">
        <f>'将来負担比率（分子）の構造'!L$41</f>
        <v>8062</v>
      </c>
      <c r="L66" s="180"/>
      <c r="M66" s="180"/>
      <c r="N66" s="180">
        <f>'将来負担比率（分子）の構造'!M$41</f>
        <v>7949</v>
      </c>
      <c r="O66" s="180"/>
      <c r="P66" s="180"/>
    </row>
    <row r="67" spans="1:16" x14ac:dyDescent="0.15">
      <c r="A67" s="180" t="s">
        <v>75</v>
      </c>
      <c r="B67" s="180" t="e">
        <f>NA()</f>
        <v>#N/A</v>
      </c>
      <c r="C67" s="180">
        <f>IF(ISNUMBER('将来負担比率（分子）の構造'!I$53), IF('将来負担比率（分子）の構造'!I$53 &lt; 0, 0, '将来負担比率（分子）の構造'!I$53), NA())</f>
        <v>2700</v>
      </c>
      <c r="D67" s="180" t="e">
        <f>NA()</f>
        <v>#N/A</v>
      </c>
      <c r="E67" s="180" t="e">
        <f>NA()</f>
        <v>#N/A</v>
      </c>
      <c r="F67" s="180">
        <f>IF(ISNUMBER('将来負担比率（分子）の構造'!J$53), IF('将来負担比率（分子）の構造'!J$53 &lt; 0, 0, '将来負担比率（分子）の構造'!J$53), NA())</f>
        <v>3117</v>
      </c>
      <c r="G67" s="180" t="e">
        <f>NA()</f>
        <v>#N/A</v>
      </c>
      <c r="H67" s="180" t="e">
        <f>NA()</f>
        <v>#N/A</v>
      </c>
      <c r="I67" s="180">
        <f>IF(ISNUMBER('将来負担比率（分子）の構造'!K$53), IF('将来負担比率（分子）の構造'!K$53 &lt; 0, 0, '将来負担比率（分子）の構造'!K$53), NA())</f>
        <v>3324</v>
      </c>
      <c r="J67" s="180" t="e">
        <f>NA()</f>
        <v>#N/A</v>
      </c>
      <c r="K67" s="180" t="e">
        <f>NA()</f>
        <v>#N/A</v>
      </c>
      <c r="L67" s="180">
        <f>IF(ISNUMBER('将来負担比率（分子）の構造'!L$53), IF('将来負担比率（分子）の構造'!L$53 &lt; 0, 0, '将来負担比率（分子）の構造'!L$53), NA())</f>
        <v>3255</v>
      </c>
      <c r="M67" s="180" t="e">
        <f>NA()</f>
        <v>#N/A</v>
      </c>
      <c r="N67" s="180" t="e">
        <f>NA()</f>
        <v>#N/A</v>
      </c>
      <c r="O67" s="180">
        <f>IF(ISNUMBER('将来負担比率（分子）の構造'!M$53), IF('将来負担比率（分子）の構造'!M$53 &lt; 0, 0, '将来負担比率（分子）の構造'!M$53), NA())</f>
        <v>2331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859</v>
      </c>
      <c r="C72" s="184">
        <f>基金残高に係る経年分析!G55</f>
        <v>939</v>
      </c>
      <c r="D72" s="184">
        <f>基金残高に係る経年分析!H55</f>
        <v>1112</v>
      </c>
    </row>
    <row r="73" spans="1:16" x14ac:dyDescent="0.15">
      <c r="A73" s="183" t="s">
        <v>78</v>
      </c>
      <c r="B73" s="184">
        <f>基金残高に係る経年分析!F56</f>
        <v>8</v>
      </c>
      <c r="C73" s="184">
        <f>基金残高に係る経年分析!G56</f>
        <v>8</v>
      </c>
      <c r="D73" s="184">
        <f>基金残高に係る経年分析!H56</f>
        <v>8</v>
      </c>
    </row>
    <row r="74" spans="1:16" x14ac:dyDescent="0.15">
      <c r="A74" s="183" t="s">
        <v>79</v>
      </c>
      <c r="B74" s="184">
        <f>基金残高に係る経年分析!F57</f>
        <v>867</v>
      </c>
      <c r="C74" s="184">
        <f>基金残高に係る経年分析!G57</f>
        <v>1206</v>
      </c>
      <c r="D74" s="184">
        <f>基金残高に係る経年分析!H57</f>
        <v>1292</v>
      </c>
    </row>
  </sheetData>
  <sheetProtection algorithmName="SHA-512" hashValue="6PuurVnEHcWOGYnGPJAYPjyT6aJ8IWXdvQi6dtzDbG8YV4GuLWIt+ImFPnLEPaVgXxjM8rBoYOTVvQlWDn8znA==" saltValue="e5HwMqB/kCE3ToqYtI6r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1518674</v>
      </c>
      <c r="S5" s="689"/>
      <c r="T5" s="689"/>
      <c r="U5" s="689"/>
      <c r="V5" s="689"/>
      <c r="W5" s="689"/>
      <c r="X5" s="689"/>
      <c r="Y5" s="735"/>
      <c r="Z5" s="753">
        <v>21.1</v>
      </c>
      <c r="AA5" s="753"/>
      <c r="AB5" s="753"/>
      <c r="AC5" s="753"/>
      <c r="AD5" s="754">
        <v>1518674</v>
      </c>
      <c r="AE5" s="754"/>
      <c r="AF5" s="754"/>
      <c r="AG5" s="754"/>
      <c r="AH5" s="754"/>
      <c r="AI5" s="754"/>
      <c r="AJ5" s="754"/>
      <c r="AK5" s="754"/>
      <c r="AL5" s="736">
        <v>40.700000000000003</v>
      </c>
      <c r="AM5" s="705"/>
      <c r="AN5" s="705"/>
      <c r="AO5" s="737"/>
      <c r="AP5" s="722" t="s">
        <v>228</v>
      </c>
      <c r="AQ5" s="723"/>
      <c r="AR5" s="723"/>
      <c r="AS5" s="723"/>
      <c r="AT5" s="723"/>
      <c r="AU5" s="723"/>
      <c r="AV5" s="723"/>
      <c r="AW5" s="723"/>
      <c r="AX5" s="723"/>
      <c r="AY5" s="723"/>
      <c r="AZ5" s="723"/>
      <c r="BA5" s="723"/>
      <c r="BB5" s="723"/>
      <c r="BC5" s="723"/>
      <c r="BD5" s="723"/>
      <c r="BE5" s="723"/>
      <c r="BF5" s="724"/>
      <c r="BG5" s="623">
        <v>1518674</v>
      </c>
      <c r="BH5" s="626"/>
      <c r="BI5" s="626"/>
      <c r="BJ5" s="626"/>
      <c r="BK5" s="626"/>
      <c r="BL5" s="626"/>
      <c r="BM5" s="626"/>
      <c r="BN5" s="627"/>
      <c r="BO5" s="685">
        <v>100</v>
      </c>
      <c r="BP5" s="685"/>
      <c r="BQ5" s="685"/>
      <c r="BR5" s="685"/>
      <c r="BS5" s="686" t="s">
        <v>128</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72137</v>
      </c>
      <c r="S6" s="626"/>
      <c r="T6" s="626"/>
      <c r="U6" s="626"/>
      <c r="V6" s="626"/>
      <c r="W6" s="626"/>
      <c r="X6" s="626"/>
      <c r="Y6" s="627"/>
      <c r="Z6" s="685">
        <v>1</v>
      </c>
      <c r="AA6" s="685"/>
      <c r="AB6" s="685"/>
      <c r="AC6" s="685"/>
      <c r="AD6" s="686">
        <v>72137</v>
      </c>
      <c r="AE6" s="686"/>
      <c r="AF6" s="686"/>
      <c r="AG6" s="686"/>
      <c r="AH6" s="686"/>
      <c r="AI6" s="686"/>
      <c r="AJ6" s="686"/>
      <c r="AK6" s="686"/>
      <c r="AL6" s="628">
        <v>1.9</v>
      </c>
      <c r="AM6" s="629"/>
      <c r="AN6" s="629"/>
      <c r="AO6" s="687"/>
      <c r="AP6" s="620" t="s">
        <v>233</v>
      </c>
      <c r="AQ6" s="621"/>
      <c r="AR6" s="621"/>
      <c r="AS6" s="621"/>
      <c r="AT6" s="621"/>
      <c r="AU6" s="621"/>
      <c r="AV6" s="621"/>
      <c r="AW6" s="621"/>
      <c r="AX6" s="621"/>
      <c r="AY6" s="621"/>
      <c r="AZ6" s="621"/>
      <c r="BA6" s="621"/>
      <c r="BB6" s="621"/>
      <c r="BC6" s="621"/>
      <c r="BD6" s="621"/>
      <c r="BE6" s="621"/>
      <c r="BF6" s="622"/>
      <c r="BG6" s="623">
        <v>1518674</v>
      </c>
      <c r="BH6" s="626"/>
      <c r="BI6" s="626"/>
      <c r="BJ6" s="626"/>
      <c r="BK6" s="626"/>
      <c r="BL6" s="626"/>
      <c r="BM6" s="626"/>
      <c r="BN6" s="627"/>
      <c r="BO6" s="685">
        <v>100</v>
      </c>
      <c r="BP6" s="685"/>
      <c r="BQ6" s="685"/>
      <c r="BR6" s="685"/>
      <c r="BS6" s="686" t="s">
        <v>234</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91993</v>
      </c>
      <c r="CS6" s="626"/>
      <c r="CT6" s="626"/>
      <c r="CU6" s="626"/>
      <c r="CV6" s="626"/>
      <c r="CW6" s="626"/>
      <c r="CX6" s="626"/>
      <c r="CY6" s="627"/>
      <c r="CZ6" s="736">
        <v>1.3</v>
      </c>
      <c r="DA6" s="705"/>
      <c r="DB6" s="705"/>
      <c r="DC6" s="739"/>
      <c r="DD6" s="631" t="s">
        <v>128</v>
      </c>
      <c r="DE6" s="626"/>
      <c r="DF6" s="626"/>
      <c r="DG6" s="626"/>
      <c r="DH6" s="626"/>
      <c r="DI6" s="626"/>
      <c r="DJ6" s="626"/>
      <c r="DK6" s="626"/>
      <c r="DL6" s="626"/>
      <c r="DM6" s="626"/>
      <c r="DN6" s="626"/>
      <c r="DO6" s="626"/>
      <c r="DP6" s="627"/>
      <c r="DQ6" s="631">
        <v>91993</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2206</v>
      </c>
      <c r="S7" s="626"/>
      <c r="T7" s="626"/>
      <c r="U7" s="626"/>
      <c r="V7" s="626"/>
      <c r="W7" s="626"/>
      <c r="X7" s="626"/>
      <c r="Y7" s="627"/>
      <c r="Z7" s="685">
        <v>0</v>
      </c>
      <c r="AA7" s="685"/>
      <c r="AB7" s="685"/>
      <c r="AC7" s="685"/>
      <c r="AD7" s="686">
        <v>2206</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718455</v>
      </c>
      <c r="BH7" s="626"/>
      <c r="BI7" s="626"/>
      <c r="BJ7" s="626"/>
      <c r="BK7" s="626"/>
      <c r="BL7" s="626"/>
      <c r="BM7" s="626"/>
      <c r="BN7" s="627"/>
      <c r="BO7" s="685">
        <v>47.3</v>
      </c>
      <c r="BP7" s="685"/>
      <c r="BQ7" s="685"/>
      <c r="BR7" s="685"/>
      <c r="BS7" s="686" t="s">
        <v>128</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834030</v>
      </c>
      <c r="CS7" s="626"/>
      <c r="CT7" s="626"/>
      <c r="CU7" s="626"/>
      <c r="CV7" s="626"/>
      <c r="CW7" s="626"/>
      <c r="CX7" s="626"/>
      <c r="CY7" s="627"/>
      <c r="CZ7" s="685">
        <v>12.1</v>
      </c>
      <c r="DA7" s="685"/>
      <c r="DB7" s="685"/>
      <c r="DC7" s="685"/>
      <c r="DD7" s="631">
        <v>5171</v>
      </c>
      <c r="DE7" s="626"/>
      <c r="DF7" s="626"/>
      <c r="DG7" s="626"/>
      <c r="DH7" s="626"/>
      <c r="DI7" s="626"/>
      <c r="DJ7" s="626"/>
      <c r="DK7" s="626"/>
      <c r="DL7" s="626"/>
      <c r="DM7" s="626"/>
      <c r="DN7" s="626"/>
      <c r="DO7" s="626"/>
      <c r="DP7" s="627"/>
      <c r="DQ7" s="631">
        <v>770274</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7240</v>
      </c>
      <c r="S8" s="626"/>
      <c r="T8" s="626"/>
      <c r="U8" s="626"/>
      <c r="V8" s="626"/>
      <c r="W8" s="626"/>
      <c r="X8" s="626"/>
      <c r="Y8" s="627"/>
      <c r="Z8" s="685">
        <v>0.1</v>
      </c>
      <c r="AA8" s="685"/>
      <c r="AB8" s="685"/>
      <c r="AC8" s="685"/>
      <c r="AD8" s="686">
        <v>7240</v>
      </c>
      <c r="AE8" s="686"/>
      <c r="AF8" s="686"/>
      <c r="AG8" s="686"/>
      <c r="AH8" s="686"/>
      <c r="AI8" s="686"/>
      <c r="AJ8" s="686"/>
      <c r="AK8" s="686"/>
      <c r="AL8" s="628">
        <v>0.2</v>
      </c>
      <c r="AM8" s="629"/>
      <c r="AN8" s="629"/>
      <c r="AO8" s="687"/>
      <c r="AP8" s="620" t="s">
        <v>240</v>
      </c>
      <c r="AQ8" s="621"/>
      <c r="AR8" s="621"/>
      <c r="AS8" s="621"/>
      <c r="AT8" s="621"/>
      <c r="AU8" s="621"/>
      <c r="AV8" s="621"/>
      <c r="AW8" s="621"/>
      <c r="AX8" s="621"/>
      <c r="AY8" s="621"/>
      <c r="AZ8" s="621"/>
      <c r="BA8" s="621"/>
      <c r="BB8" s="621"/>
      <c r="BC8" s="621"/>
      <c r="BD8" s="621"/>
      <c r="BE8" s="621"/>
      <c r="BF8" s="622"/>
      <c r="BG8" s="623">
        <v>27553</v>
      </c>
      <c r="BH8" s="626"/>
      <c r="BI8" s="626"/>
      <c r="BJ8" s="626"/>
      <c r="BK8" s="626"/>
      <c r="BL8" s="626"/>
      <c r="BM8" s="626"/>
      <c r="BN8" s="627"/>
      <c r="BO8" s="685">
        <v>1.8</v>
      </c>
      <c r="BP8" s="685"/>
      <c r="BQ8" s="685"/>
      <c r="BR8" s="685"/>
      <c r="BS8" s="631" t="s">
        <v>128</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1832700</v>
      </c>
      <c r="CS8" s="626"/>
      <c r="CT8" s="626"/>
      <c r="CU8" s="626"/>
      <c r="CV8" s="626"/>
      <c r="CW8" s="626"/>
      <c r="CX8" s="626"/>
      <c r="CY8" s="627"/>
      <c r="CZ8" s="685">
        <v>26.5</v>
      </c>
      <c r="DA8" s="685"/>
      <c r="DB8" s="685"/>
      <c r="DC8" s="685"/>
      <c r="DD8" s="631">
        <v>207313</v>
      </c>
      <c r="DE8" s="626"/>
      <c r="DF8" s="626"/>
      <c r="DG8" s="626"/>
      <c r="DH8" s="626"/>
      <c r="DI8" s="626"/>
      <c r="DJ8" s="626"/>
      <c r="DK8" s="626"/>
      <c r="DL8" s="626"/>
      <c r="DM8" s="626"/>
      <c r="DN8" s="626"/>
      <c r="DO8" s="626"/>
      <c r="DP8" s="627"/>
      <c r="DQ8" s="631">
        <v>1019827</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6660</v>
      </c>
      <c r="S9" s="626"/>
      <c r="T9" s="626"/>
      <c r="U9" s="626"/>
      <c r="V9" s="626"/>
      <c r="W9" s="626"/>
      <c r="X9" s="626"/>
      <c r="Y9" s="627"/>
      <c r="Z9" s="685">
        <v>0.1</v>
      </c>
      <c r="AA9" s="685"/>
      <c r="AB9" s="685"/>
      <c r="AC9" s="685"/>
      <c r="AD9" s="686">
        <v>6660</v>
      </c>
      <c r="AE9" s="686"/>
      <c r="AF9" s="686"/>
      <c r="AG9" s="686"/>
      <c r="AH9" s="686"/>
      <c r="AI9" s="686"/>
      <c r="AJ9" s="686"/>
      <c r="AK9" s="686"/>
      <c r="AL9" s="628">
        <v>0.2</v>
      </c>
      <c r="AM9" s="629"/>
      <c r="AN9" s="629"/>
      <c r="AO9" s="687"/>
      <c r="AP9" s="620" t="s">
        <v>243</v>
      </c>
      <c r="AQ9" s="621"/>
      <c r="AR9" s="621"/>
      <c r="AS9" s="621"/>
      <c r="AT9" s="621"/>
      <c r="AU9" s="621"/>
      <c r="AV9" s="621"/>
      <c r="AW9" s="621"/>
      <c r="AX9" s="621"/>
      <c r="AY9" s="621"/>
      <c r="AZ9" s="621"/>
      <c r="BA9" s="621"/>
      <c r="BB9" s="621"/>
      <c r="BC9" s="621"/>
      <c r="BD9" s="621"/>
      <c r="BE9" s="621"/>
      <c r="BF9" s="622"/>
      <c r="BG9" s="623">
        <v>616429</v>
      </c>
      <c r="BH9" s="626"/>
      <c r="BI9" s="626"/>
      <c r="BJ9" s="626"/>
      <c r="BK9" s="626"/>
      <c r="BL9" s="626"/>
      <c r="BM9" s="626"/>
      <c r="BN9" s="627"/>
      <c r="BO9" s="685">
        <v>40.6</v>
      </c>
      <c r="BP9" s="685"/>
      <c r="BQ9" s="685"/>
      <c r="BR9" s="685"/>
      <c r="BS9" s="631" t="s">
        <v>175</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1716881</v>
      </c>
      <c r="CS9" s="626"/>
      <c r="CT9" s="626"/>
      <c r="CU9" s="626"/>
      <c r="CV9" s="626"/>
      <c r="CW9" s="626"/>
      <c r="CX9" s="626"/>
      <c r="CY9" s="627"/>
      <c r="CZ9" s="685">
        <v>24.8</v>
      </c>
      <c r="DA9" s="685"/>
      <c r="DB9" s="685"/>
      <c r="DC9" s="685"/>
      <c r="DD9" s="631">
        <v>3886</v>
      </c>
      <c r="DE9" s="626"/>
      <c r="DF9" s="626"/>
      <c r="DG9" s="626"/>
      <c r="DH9" s="626"/>
      <c r="DI9" s="626"/>
      <c r="DJ9" s="626"/>
      <c r="DK9" s="626"/>
      <c r="DL9" s="626"/>
      <c r="DM9" s="626"/>
      <c r="DN9" s="626"/>
      <c r="DO9" s="626"/>
      <c r="DP9" s="627"/>
      <c r="DQ9" s="631">
        <v>577945</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234</v>
      </c>
      <c r="S10" s="626"/>
      <c r="T10" s="626"/>
      <c r="U10" s="626"/>
      <c r="V10" s="626"/>
      <c r="W10" s="626"/>
      <c r="X10" s="626"/>
      <c r="Y10" s="627"/>
      <c r="Z10" s="685" t="s">
        <v>128</v>
      </c>
      <c r="AA10" s="685"/>
      <c r="AB10" s="685"/>
      <c r="AC10" s="685"/>
      <c r="AD10" s="686" t="s">
        <v>128</v>
      </c>
      <c r="AE10" s="686"/>
      <c r="AF10" s="686"/>
      <c r="AG10" s="686"/>
      <c r="AH10" s="686"/>
      <c r="AI10" s="686"/>
      <c r="AJ10" s="686"/>
      <c r="AK10" s="686"/>
      <c r="AL10" s="628" t="s">
        <v>128</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35172</v>
      </c>
      <c r="BH10" s="626"/>
      <c r="BI10" s="626"/>
      <c r="BJ10" s="626"/>
      <c r="BK10" s="626"/>
      <c r="BL10" s="626"/>
      <c r="BM10" s="626"/>
      <c r="BN10" s="627"/>
      <c r="BO10" s="685">
        <v>2.2999999999999998</v>
      </c>
      <c r="BP10" s="685"/>
      <c r="BQ10" s="685"/>
      <c r="BR10" s="685"/>
      <c r="BS10" s="631" t="s">
        <v>128</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234</v>
      </c>
      <c r="CS10" s="626"/>
      <c r="CT10" s="626"/>
      <c r="CU10" s="626"/>
      <c r="CV10" s="626"/>
      <c r="CW10" s="626"/>
      <c r="CX10" s="626"/>
      <c r="CY10" s="627"/>
      <c r="CZ10" s="685" t="s">
        <v>128</v>
      </c>
      <c r="DA10" s="685"/>
      <c r="DB10" s="685"/>
      <c r="DC10" s="685"/>
      <c r="DD10" s="631" t="s">
        <v>175</v>
      </c>
      <c r="DE10" s="626"/>
      <c r="DF10" s="626"/>
      <c r="DG10" s="626"/>
      <c r="DH10" s="626"/>
      <c r="DI10" s="626"/>
      <c r="DJ10" s="626"/>
      <c r="DK10" s="626"/>
      <c r="DL10" s="626"/>
      <c r="DM10" s="626"/>
      <c r="DN10" s="626"/>
      <c r="DO10" s="626"/>
      <c r="DP10" s="627"/>
      <c r="DQ10" s="631" t="s">
        <v>128</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128</v>
      </c>
      <c r="AA11" s="685"/>
      <c r="AB11" s="685"/>
      <c r="AC11" s="685"/>
      <c r="AD11" s="686" t="s">
        <v>128</v>
      </c>
      <c r="AE11" s="686"/>
      <c r="AF11" s="686"/>
      <c r="AG11" s="686"/>
      <c r="AH11" s="686"/>
      <c r="AI11" s="686"/>
      <c r="AJ11" s="686"/>
      <c r="AK11" s="686"/>
      <c r="AL11" s="628" t="s">
        <v>128</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39301</v>
      </c>
      <c r="BH11" s="626"/>
      <c r="BI11" s="626"/>
      <c r="BJ11" s="626"/>
      <c r="BK11" s="626"/>
      <c r="BL11" s="626"/>
      <c r="BM11" s="626"/>
      <c r="BN11" s="627"/>
      <c r="BO11" s="685">
        <v>2.6</v>
      </c>
      <c r="BP11" s="685"/>
      <c r="BQ11" s="685"/>
      <c r="BR11" s="685"/>
      <c r="BS11" s="631" t="s">
        <v>234</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258010</v>
      </c>
      <c r="CS11" s="626"/>
      <c r="CT11" s="626"/>
      <c r="CU11" s="626"/>
      <c r="CV11" s="626"/>
      <c r="CW11" s="626"/>
      <c r="CX11" s="626"/>
      <c r="CY11" s="627"/>
      <c r="CZ11" s="685">
        <v>3.7</v>
      </c>
      <c r="DA11" s="685"/>
      <c r="DB11" s="685"/>
      <c r="DC11" s="685"/>
      <c r="DD11" s="631">
        <v>20371</v>
      </c>
      <c r="DE11" s="626"/>
      <c r="DF11" s="626"/>
      <c r="DG11" s="626"/>
      <c r="DH11" s="626"/>
      <c r="DI11" s="626"/>
      <c r="DJ11" s="626"/>
      <c r="DK11" s="626"/>
      <c r="DL11" s="626"/>
      <c r="DM11" s="626"/>
      <c r="DN11" s="626"/>
      <c r="DO11" s="626"/>
      <c r="DP11" s="627"/>
      <c r="DQ11" s="631">
        <v>186810</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286220</v>
      </c>
      <c r="S12" s="626"/>
      <c r="T12" s="626"/>
      <c r="U12" s="626"/>
      <c r="V12" s="626"/>
      <c r="W12" s="626"/>
      <c r="X12" s="626"/>
      <c r="Y12" s="627"/>
      <c r="Z12" s="685">
        <v>4</v>
      </c>
      <c r="AA12" s="685"/>
      <c r="AB12" s="685"/>
      <c r="AC12" s="685"/>
      <c r="AD12" s="686">
        <v>286220</v>
      </c>
      <c r="AE12" s="686"/>
      <c r="AF12" s="686"/>
      <c r="AG12" s="686"/>
      <c r="AH12" s="686"/>
      <c r="AI12" s="686"/>
      <c r="AJ12" s="686"/>
      <c r="AK12" s="686"/>
      <c r="AL12" s="628">
        <v>7.7</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649011</v>
      </c>
      <c r="BH12" s="626"/>
      <c r="BI12" s="626"/>
      <c r="BJ12" s="626"/>
      <c r="BK12" s="626"/>
      <c r="BL12" s="626"/>
      <c r="BM12" s="626"/>
      <c r="BN12" s="627"/>
      <c r="BO12" s="685">
        <v>42.7</v>
      </c>
      <c r="BP12" s="685"/>
      <c r="BQ12" s="685"/>
      <c r="BR12" s="685"/>
      <c r="BS12" s="631" t="s">
        <v>234</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144653</v>
      </c>
      <c r="CS12" s="626"/>
      <c r="CT12" s="626"/>
      <c r="CU12" s="626"/>
      <c r="CV12" s="626"/>
      <c r="CW12" s="626"/>
      <c r="CX12" s="626"/>
      <c r="CY12" s="627"/>
      <c r="CZ12" s="685">
        <v>2.1</v>
      </c>
      <c r="DA12" s="685"/>
      <c r="DB12" s="685"/>
      <c r="DC12" s="685"/>
      <c r="DD12" s="631">
        <v>17006</v>
      </c>
      <c r="DE12" s="626"/>
      <c r="DF12" s="626"/>
      <c r="DG12" s="626"/>
      <c r="DH12" s="626"/>
      <c r="DI12" s="626"/>
      <c r="DJ12" s="626"/>
      <c r="DK12" s="626"/>
      <c r="DL12" s="626"/>
      <c r="DM12" s="626"/>
      <c r="DN12" s="626"/>
      <c r="DO12" s="626"/>
      <c r="DP12" s="627"/>
      <c r="DQ12" s="631">
        <v>70580</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234</v>
      </c>
      <c r="S13" s="626"/>
      <c r="T13" s="626"/>
      <c r="U13" s="626"/>
      <c r="V13" s="626"/>
      <c r="W13" s="626"/>
      <c r="X13" s="626"/>
      <c r="Y13" s="627"/>
      <c r="Z13" s="685" t="s">
        <v>128</v>
      </c>
      <c r="AA13" s="685"/>
      <c r="AB13" s="685"/>
      <c r="AC13" s="685"/>
      <c r="AD13" s="686" t="s">
        <v>128</v>
      </c>
      <c r="AE13" s="686"/>
      <c r="AF13" s="686"/>
      <c r="AG13" s="686"/>
      <c r="AH13" s="686"/>
      <c r="AI13" s="686"/>
      <c r="AJ13" s="686"/>
      <c r="AK13" s="686"/>
      <c r="AL13" s="628" t="s">
        <v>128</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648292</v>
      </c>
      <c r="BH13" s="626"/>
      <c r="BI13" s="626"/>
      <c r="BJ13" s="626"/>
      <c r="BK13" s="626"/>
      <c r="BL13" s="626"/>
      <c r="BM13" s="626"/>
      <c r="BN13" s="627"/>
      <c r="BO13" s="685">
        <v>42.7</v>
      </c>
      <c r="BP13" s="685"/>
      <c r="BQ13" s="685"/>
      <c r="BR13" s="685"/>
      <c r="BS13" s="631" t="s">
        <v>234</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251640</v>
      </c>
      <c r="CS13" s="626"/>
      <c r="CT13" s="626"/>
      <c r="CU13" s="626"/>
      <c r="CV13" s="626"/>
      <c r="CW13" s="626"/>
      <c r="CX13" s="626"/>
      <c r="CY13" s="627"/>
      <c r="CZ13" s="685">
        <v>3.6</v>
      </c>
      <c r="DA13" s="685"/>
      <c r="DB13" s="685"/>
      <c r="DC13" s="685"/>
      <c r="DD13" s="631">
        <v>167636</v>
      </c>
      <c r="DE13" s="626"/>
      <c r="DF13" s="626"/>
      <c r="DG13" s="626"/>
      <c r="DH13" s="626"/>
      <c r="DI13" s="626"/>
      <c r="DJ13" s="626"/>
      <c r="DK13" s="626"/>
      <c r="DL13" s="626"/>
      <c r="DM13" s="626"/>
      <c r="DN13" s="626"/>
      <c r="DO13" s="626"/>
      <c r="DP13" s="627"/>
      <c r="DQ13" s="631">
        <v>167953</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234</v>
      </c>
      <c r="S14" s="626"/>
      <c r="T14" s="626"/>
      <c r="U14" s="626"/>
      <c r="V14" s="626"/>
      <c r="W14" s="626"/>
      <c r="X14" s="626"/>
      <c r="Y14" s="627"/>
      <c r="Z14" s="685" t="s">
        <v>128</v>
      </c>
      <c r="AA14" s="685"/>
      <c r="AB14" s="685"/>
      <c r="AC14" s="685"/>
      <c r="AD14" s="686" t="s">
        <v>234</v>
      </c>
      <c r="AE14" s="686"/>
      <c r="AF14" s="686"/>
      <c r="AG14" s="686"/>
      <c r="AH14" s="686"/>
      <c r="AI14" s="686"/>
      <c r="AJ14" s="686"/>
      <c r="AK14" s="686"/>
      <c r="AL14" s="628" t="s">
        <v>234</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48884</v>
      </c>
      <c r="BH14" s="626"/>
      <c r="BI14" s="626"/>
      <c r="BJ14" s="626"/>
      <c r="BK14" s="626"/>
      <c r="BL14" s="626"/>
      <c r="BM14" s="626"/>
      <c r="BN14" s="627"/>
      <c r="BO14" s="685">
        <v>3.2</v>
      </c>
      <c r="BP14" s="685"/>
      <c r="BQ14" s="685"/>
      <c r="BR14" s="685"/>
      <c r="BS14" s="631" t="s">
        <v>234</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530850</v>
      </c>
      <c r="CS14" s="626"/>
      <c r="CT14" s="626"/>
      <c r="CU14" s="626"/>
      <c r="CV14" s="626"/>
      <c r="CW14" s="626"/>
      <c r="CX14" s="626"/>
      <c r="CY14" s="627"/>
      <c r="CZ14" s="685">
        <v>7.7</v>
      </c>
      <c r="DA14" s="685"/>
      <c r="DB14" s="685"/>
      <c r="DC14" s="685"/>
      <c r="DD14" s="631">
        <v>214786</v>
      </c>
      <c r="DE14" s="626"/>
      <c r="DF14" s="626"/>
      <c r="DG14" s="626"/>
      <c r="DH14" s="626"/>
      <c r="DI14" s="626"/>
      <c r="DJ14" s="626"/>
      <c r="DK14" s="626"/>
      <c r="DL14" s="626"/>
      <c r="DM14" s="626"/>
      <c r="DN14" s="626"/>
      <c r="DO14" s="626"/>
      <c r="DP14" s="627"/>
      <c r="DQ14" s="631">
        <v>324768</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25980</v>
      </c>
      <c r="S15" s="626"/>
      <c r="T15" s="626"/>
      <c r="U15" s="626"/>
      <c r="V15" s="626"/>
      <c r="W15" s="626"/>
      <c r="X15" s="626"/>
      <c r="Y15" s="627"/>
      <c r="Z15" s="685">
        <v>0.4</v>
      </c>
      <c r="AA15" s="685"/>
      <c r="AB15" s="685"/>
      <c r="AC15" s="685"/>
      <c r="AD15" s="686">
        <v>25980</v>
      </c>
      <c r="AE15" s="686"/>
      <c r="AF15" s="686"/>
      <c r="AG15" s="686"/>
      <c r="AH15" s="686"/>
      <c r="AI15" s="686"/>
      <c r="AJ15" s="686"/>
      <c r="AK15" s="686"/>
      <c r="AL15" s="628">
        <v>0.7</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101105</v>
      </c>
      <c r="BH15" s="626"/>
      <c r="BI15" s="626"/>
      <c r="BJ15" s="626"/>
      <c r="BK15" s="626"/>
      <c r="BL15" s="626"/>
      <c r="BM15" s="626"/>
      <c r="BN15" s="627"/>
      <c r="BO15" s="685">
        <v>6.7</v>
      </c>
      <c r="BP15" s="685"/>
      <c r="BQ15" s="685"/>
      <c r="BR15" s="685"/>
      <c r="BS15" s="631" t="s">
        <v>234</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468388</v>
      </c>
      <c r="CS15" s="626"/>
      <c r="CT15" s="626"/>
      <c r="CU15" s="626"/>
      <c r="CV15" s="626"/>
      <c r="CW15" s="626"/>
      <c r="CX15" s="626"/>
      <c r="CY15" s="627"/>
      <c r="CZ15" s="685">
        <v>6.8</v>
      </c>
      <c r="DA15" s="685"/>
      <c r="DB15" s="685"/>
      <c r="DC15" s="685"/>
      <c r="DD15" s="631">
        <v>12117</v>
      </c>
      <c r="DE15" s="626"/>
      <c r="DF15" s="626"/>
      <c r="DG15" s="626"/>
      <c r="DH15" s="626"/>
      <c r="DI15" s="626"/>
      <c r="DJ15" s="626"/>
      <c r="DK15" s="626"/>
      <c r="DL15" s="626"/>
      <c r="DM15" s="626"/>
      <c r="DN15" s="626"/>
      <c r="DO15" s="626"/>
      <c r="DP15" s="627"/>
      <c r="DQ15" s="631">
        <v>390294</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234</v>
      </c>
      <c r="S16" s="626"/>
      <c r="T16" s="626"/>
      <c r="U16" s="626"/>
      <c r="V16" s="626"/>
      <c r="W16" s="626"/>
      <c r="X16" s="626"/>
      <c r="Y16" s="627"/>
      <c r="Z16" s="685" t="s">
        <v>175</v>
      </c>
      <c r="AA16" s="685"/>
      <c r="AB16" s="685"/>
      <c r="AC16" s="685"/>
      <c r="AD16" s="686" t="s">
        <v>128</v>
      </c>
      <c r="AE16" s="686"/>
      <c r="AF16" s="686"/>
      <c r="AG16" s="686"/>
      <c r="AH16" s="686"/>
      <c r="AI16" s="686"/>
      <c r="AJ16" s="686"/>
      <c r="AK16" s="686"/>
      <c r="AL16" s="628" t="s">
        <v>128</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v>1219</v>
      </c>
      <c r="BH16" s="626"/>
      <c r="BI16" s="626"/>
      <c r="BJ16" s="626"/>
      <c r="BK16" s="626"/>
      <c r="BL16" s="626"/>
      <c r="BM16" s="626"/>
      <c r="BN16" s="627"/>
      <c r="BO16" s="685">
        <v>0.1</v>
      </c>
      <c r="BP16" s="685"/>
      <c r="BQ16" s="685"/>
      <c r="BR16" s="685"/>
      <c r="BS16" s="631" t="s">
        <v>128</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t="s">
        <v>128</v>
      </c>
      <c r="CS16" s="626"/>
      <c r="CT16" s="626"/>
      <c r="CU16" s="626"/>
      <c r="CV16" s="626"/>
      <c r="CW16" s="626"/>
      <c r="CX16" s="626"/>
      <c r="CY16" s="627"/>
      <c r="CZ16" s="685" t="s">
        <v>175</v>
      </c>
      <c r="DA16" s="685"/>
      <c r="DB16" s="685"/>
      <c r="DC16" s="685"/>
      <c r="DD16" s="631" t="s">
        <v>234</v>
      </c>
      <c r="DE16" s="626"/>
      <c r="DF16" s="626"/>
      <c r="DG16" s="626"/>
      <c r="DH16" s="626"/>
      <c r="DI16" s="626"/>
      <c r="DJ16" s="626"/>
      <c r="DK16" s="626"/>
      <c r="DL16" s="626"/>
      <c r="DM16" s="626"/>
      <c r="DN16" s="626"/>
      <c r="DO16" s="626"/>
      <c r="DP16" s="627"/>
      <c r="DQ16" s="631" t="s">
        <v>234</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4311</v>
      </c>
      <c r="S17" s="626"/>
      <c r="T17" s="626"/>
      <c r="U17" s="626"/>
      <c r="V17" s="626"/>
      <c r="W17" s="626"/>
      <c r="X17" s="626"/>
      <c r="Y17" s="627"/>
      <c r="Z17" s="685">
        <v>0.1</v>
      </c>
      <c r="AA17" s="685"/>
      <c r="AB17" s="685"/>
      <c r="AC17" s="685"/>
      <c r="AD17" s="686">
        <v>4311</v>
      </c>
      <c r="AE17" s="686"/>
      <c r="AF17" s="686"/>
      <c r="AG17" s="686"/>
      <c r="AH17" s="686"/>
      <c r="AI17" s="686"/>
      <c r="AJ17" s="686"/>
      <c r="AK17" s="686"/>
      <c r="AL17" s="628">
        <v>0.1</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175</v>
      </c>
      <c r="BH17" s="626"/>
      <c r="BI17" s="626"/>
      <c r="BJ17" s="626"/>
      <c r="BK17" s="626"/>
      <c r="BL17" s="626"/>
      <c r="BM17" s="626"/>
      <c r="BN17" s="627"/>
      <c r="BO17" s="685" t="s">
        <v>234</v>
      </c>
      <c r="BP17" s="685"/>
      <c r="BQ17" s="685"/>
      <c r="BR17" s="685"/>
      <c r="BS17" s="631" t="s">
        <v>128</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784889</v>
      </c>
      <c r="CS17" s="626"/>
      <c r="CT17" s="626"/>
      <c r="CU17" s="626"/>
      <c r="CV17" s="626"/>
      <c r="CW17" s="626"/>
      <c r="CX17" s="626"/>
      <c r="CY17" s="627"/>
      <c r="CZ17" s="685">
        <v>11.4</v>
      </c>
      <c r="DA17" s="685"/>
      <c r="DB17" s="685"/>
      <c r="DC17" s="685"/>
      <c r="DD17" s="631" t="s">
        <v>128</v>
      </c>
      <c r="DE17" s="626"/>
      <c r="DF17" s="626"/>
      <c r="DG17" s="626"/>
      <c r="DH17" s="626"/>
      <c r="DI17" s="626"/>
      <c r="DJ17" s="626"/>
      <c r="DK17" s="626"/>
      <c r="DL17" s="626"/>
      <c r="DM17" s="626"/>
      <c r="DN17" s="626"/>
      <c r="DO17" s="626"/>
      <c r="DP17" s="627"/>
      <c r="DQ17" s="631">
        <v>566345</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1919155</v>
      </c>
      <c r="S18" s="626"/>
      <c r="T18" s="626"/>
      <c r="U18" s="626"/>
      <c r="V18" s="626"/>
      <c r="W18" s="626"/>
      <c r="X18" s="626"/>
      <c r="Y18" s="627"/>
      <c r="Z18" s="685">
        <v>26.7</v>
      </c>
      <c r="AA18" s="685"/>
      <c r="AB18" s="685"/>
      <c r="AC18" s="685"/>
      <c r="AD18" s="686">
        <v>1788514</v>
      </c>
      <c r="AE18" s="686"/>
      <c r="AF18" s="686"/>
      <c r="AG18" s="686"/>
      <c r="AH18" s="686"/>
      <c r="AI18" s="686"/>
      <c r="AJ18" s="686"/>
      <c r="AK18" s="686"/>
      <c r="AL18" s="628">
        <v>47.9</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234</v>
      </c>
      <c r="BH18" s="626"/>
      <c r="BI18" s="626"/>
      <c r="BJ18" s="626"/>
      <c r="BK18" s="626"/>
      <c r="BL18" s="626"/>
      <c r="BM18" s="626"/>
      <c r="BN18" s="627"/>
      <c r="BO18" s="685" t="s">
        <v>234</v>
      </c>
      <c r="BP18" s="685"/>
      <c r="BQ18" s="685"/>
      <c r="BR18" s="685"/>
      <c r="BS18" s="631" t="s">
        <v>128</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v>20</v>
      </c>
      <c r="CS18" s="626"/>
      <c r="CT18" s="626"/>
      <c r="CU18" s="626"/>
      <c r="CV18" s="626"/>
      <c r="CW18" s="626"/>
      <c r="CX18" s="626"/>
      <c r="CY18" s="627"/>
      <c r="CZ18" s="685">
        <v>0</v>
      </c>
      <c r="DA18" s="685"/>
      <c r="DB18" s="685"/>
      <c r="DC18" s="685"/>
      <c r="DD18" s="631" t="s">
        <v>128</v>
      </c>
      <c r="DE18" s="626"/>
      <c r="DF18" s="626"/>
      <c r="DG18" s="626"/>
      <c r="DH18" s="626"/>
      <c r="DI18" s="626"/>
      <c r="DJ18" s="626"/>
      <c r="DK18" s="626"/>
      <c r="DL18" s="626"/>
      <c r="DM18" s="626"/>
      <c r="DN18" s="626"/>
      <c r="DO18" s="626"/>
      <c r="DP18" s="627"/>
      <c r="DQ18" s="631">
        <v>20</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1788514</v>
      </c>
      <c r="S19" s="626"/>
      <c r="T19" s="626"/>
      <c r="U19" s="626"/>
      <c r="V19" s="626"/>
      <c r="W19" s="626"/>
      <c r="X19" s="626"/>
      <c r="Y19" s="627"/>
      <c r="Z19" s="685">
        <v>24.8</v>
      </c>
      <c r="AA19" s="685"/>
      <c r="AB19" s="685"/>
      <c r="AC19" s="685"/>
      <c r="AD19" s="686">
        <v>1788514</v>
      </c>
      <c r="AE19" s="686"/>
      <c r="AF19" s="686"/>
      <c r="AG19" s="686"/>
      <c r="AH19" s="686"/>
      <c r="AI19" s="686"/>
      <c r="AJ19" s="686"/>
      <c r="AK19" s="686"/>
      <c r="AL19" s="628">
        <v>47.9</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234</v>
      </c>
      <c r="BH19" s="626"/>
      <c r="BI19" s="626"/>
      <c r="BJ19" s="626"/>
      <c r="BK19" s="626"/>
      <c r="BL19" s="626"/>
      <c r="BM19" s="626"/>
      <c r="BN19" s="627"/>
      <c r="BO19" s="685" t="s">
        <v>175</v>
      </c>
      <c r="BP19" s="685"/>
      <c r="BQ19" s="685"/>
      <c r="BR19" s="685"/>
      <c r="BS19" s="631" t="s">
        <v>128</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234</v>
      </c>
      <c r="DA19" s="685"/>
      <c r="DB19" s="685"/>
      <c r="DC19" s="685"/>
      <c r="DD19" s="631" t="s">
        <v>128</v>
      </c>
      <c r="DE19" s="626"/>
      <c r="DF19" s="626"/>
      <c r="DG19" s="626"/>
      <c r="DH19" s="626"/>
      <c r="DI19" s="626"/>
      <c r="DJ19" s="626"/>
      <c r="DK19" s="626"/>
      <c r="DL19" s="626"/>
      <c r="DM19" s="626"/>
      <c r="DN19" s="626"/>
      <c r="DO19" s="626"/>
      <c r="DP19" s="627"/>
      <c r="DQ19" s="631" t="s">
        <v>234</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130395</v>
      </c>
      <c r="S20" s="626"/>
      <c r="T20" s="626"/>
      <c r="U20" s="626"/>
      <c r="V20" s="626"/>
      <c r="W20" s="626"/>
      <c r="X20" s="626"/>
      <c r="Y20" s="627"/>
      <c r="Z20" s="685">
        <v>1.8</v>
      </c>
      <c r="AA20" s="685"/>
      <c r="AB20" s="685"/>
      <c r="AC20" s="685"/>
      <c r="AD20" s="686" t="s">
        <v>234</v>
      </c>
      <c r="AE20" s="686"/>
      <c r="AF20" s="686"/>
      <c r="AG20" s="686"/>
      <c r="AH20" s="686"/>
      <c r="AI20" s="686"/>
      <c r="AJ20" s="686"/>
      <c r="AK20" s="686"/>
      <c r="AL20" s="628" t="s">
        <v>128</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175</v>
      </c>
      <c r="BH20" s="626"/>
      <c r="BI20" s="626"/>
      <c r="BJ20" s="626"/>
      <c r="BK20" s="626"/>
      <c r="BL20" s="626"/>
      <c r="BM20" s="626"/>
      <c r="BN20" s="627"/>
      <c r="BO20" s="685" t="s">
        <v>128</v>
      </c>
      <c r="BP20" s="685"/>
      <c r="BQ20" s="685"/>
      <c r="BR20" s="685"/>
      <c r="BS20" s="631" t="s">
        <v>128</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6914054</v>
      </c>
      <c r="CS20" s="626"/>
      <c r="CT20" s="626"/>
      <c r="CU20" s="626"/>
      <c r="CV20" s="626"/>
      <c r="CW20" s="626"/>
      <c r="CX20" s="626"/>
      <c r="CY20" s="627"/>
      <c r="CZ20" s="685">
        <v>100</v>
      </c>
      <c r="DA20" s="685"/>
      <c r="DB20" s="685"/>
      <c r="DC20" s="685"/>
      <c r="DD20" s="631">
        <v>648286</v>
      </c>
      <c r="DE20" s="626"/>
      <c r="DF20" s="626"/>
      <c r="DG20" s="626"/>
      <c r="DH20" s="626"/>
      <c r="DI20" s="626"/>
      <c r="DJ20" s="626"/>
      <c r="DK20" s="626"/>
      <c r="DL20" s="626"/>
      <c r="DM20" s="626"/>
      <c r="DN20" s="626"/>
      <c r="DO20" s="626"/>
      <c r="DP20" s="627"/>
      <c r="DQ20" s="631">
        <v>4166809</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246</v>
      </c>
      <c r="S21" s="626"/>
      <c r="T21" s="626"/>
      <c r="U21" s="626"/>
      <c r="V21" s="626"/>
      <c r="W21" s="626"/>
      <c r="X21" s="626"/>
      <c r="Y21" s="627"/>
      <c r="Z21" s="685">
        <v>0</v>
      </c>
      <c r="AA21" s="685"/>
      <c r="AB21" s="685"/>
      <c r="AC21" s="685"/>
      <c r="AD21" s="686" t="s">
        <v>234</v>
      </c>
      <c r="AE21" s="686"/>
      <c r="AF21" s="686"/>
      <c r="AG21" s="686"/>
      <c r="AH21" s="686"/>
      <c r="AI21" s="686"/>
      <c r="AJ21" s="686"/>
      <c r="AK21" s="686"/>
      <c r="AL21" s="628" t="s">
        <v>128</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175</v>
      </c>
      <c r="BH21" s="626"/>
      <c r="BI21" s="626"/>
      <c r="BJ21" s="626"/>
      <c r="BK21" s="626"/>
      <c r="BL21" s="626"/>
      <c r="BM21" s="626"/>
      <c r="BN21" s="627"/>
      <c r="BO21" s="685" t="s">
        <v>234</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3842583</v>
      </c>
      <c r="S22" s="626"/>
      <c r="T22" s="626"/>
      <c r="U22" s="626"/>
      <c r="V22" s="626"/>
      <c r="W22" s="626"/>
      <c r="X22" s="626"/>
      <c r="Y22" s="627"/>
      <c r="Z22" s="685">
        <v>53.4</v>
      </c>
      <c r="AA22" s="685"/>
      <c r="AB22" s="685"/>
      <c r="AC22" s="685"/>
      <c r="AD22" s="686">
        <v>3711942</v>
      </c>
      <c r="AE22" s="686"/>
      <c r="AF22" s="686"/>
      <c r="AG22" s="686"/>
      <c r="AH22" s="686"/>
      <c r="AI22" s="686"/>
      <c r="AJ22" s="686"/>
      <c r="AK22" s="686"/>
      <c r="AL22" s="628">
        <v>99.4</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175</v>
      </c>
      <c r="BH22" s="626"/>
      <c r="BI22" s="626"/>
      <c r="BJ22" s="626"/>
      <c r="BK22" s="626"/>
      <c r="BL22" s="626"/>
      <c r="BM22" s="626"/>
      <c r="BN22" s="627"/>
      <c r="BO22" s="685" t="s">
        <v>128</v>
      </c>
      <c r="BP22" s="685"/>
      <c r="BQ22" s="685"/>
      <c r="BR22" s="685"/>
      <c r="BS22" s="631" t="s">
        <v>128</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1070</v>
      </c>
      <c r="S23" s="626"/>
      <c r="T23" s="626"/>
      <c r="U23" s="626"/>
      <c r="V23" s="626"/>
      <c r="W23" s="626"/>
      <c r="X23" s="626"/>
      <c r="Y23" s="627"/>
      <c r="Z23" s="685">
        <v>0</v>
      </c>
      <c r="AA23" s="685"/>
      <c r="AB23" s="685"/>
      <c r="AC23" s="685"/>
      <c r="AD23" s="686">
        <v>1070</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128</v>
      </c>
      <c r="BH23" s="626"/>
      <c r="BI23" s="626"/>
      <c r="BJ23" s="626"/>
      <c r="BK23" s="626"/>
      <c r="BL23" s="626"/>
      <c r="BM23" s="626"/>
      <c r="BN23" s="627"/>
      <c r="BO23" s="685" t="s">
        <v>175</v>
      </c>
      <c r="BP23" s="685"/>
      <c r="BQ23" s="685"/>
      <c r="BR23" s="685"/>
      <c r="BS23" s="631" t="s">
        <v>128</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8086</v>
      </c>
      <c r="S24" s="626"/>
      <c r="T24" s="626"/>
      <c r="U24" s="626"/>
      <c r="V24" s="626"/>
      <c r="W24" s="626"/>
      <c r="X24" s="626"/>
      <c r="Y24" s="627"/>
      <c r="Z24" s="685">
        <v>0.1</v>
      </c>
      <c r="AA24" s="685"/>
      <c r="AB24" s="685"/>
      <c r="AC24" s="685"/>
      <c r="AD24" s="686">
        <v>243</v>
      </c>
      <c r="AE24" s="686"/>
      <c r="AF24" s="686"/>
      <c r="AG24" s="686"/>
      <c r="AH24" s="686"/>
      <c r="AI24" s="686"/>
      <c r="AJ24" s="686"/>
      <c r="AK24" s="686"/>
      <c r="AL24" s="628">
        <v>0</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175</v>
      </c>
      <c r="BH24" s="626"/>
      <c r="BI24" s="626"/>
      <c r="BJ24" s="626"/>
      <c r="BK24" s="626"/>
      <c r="BL24" s="626"/>
      <c r="BM24" s="626"/>
      <c r="BN24" s="627"/>
      <c r="BO24" s="685" t="s">
        <v>234</v>
      </c>
      <c r="BP24" s="685"/>
      <c r="BQ24" s="685"/>
      <c r="BR24" s="685"/>
      <c r="BS24" s="631" t="s">
        <v>234</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2491098</v>
      </c>
      <c r="CS24" s="689"/>
      <c r="CT24" s="689"/>
      <c r="CU24" s="689"/>
      <c r="CV24" s="689"/>
      <c r="CW24" s="689"/>
      <c r="CX24" s="689"/>
      <c r="CY24" s="735"/>
      <c r="CZ24" s="736">
        <v>36</v>
      </c>
      <c r="DA24" s="705"/>
      <c r="DB24" s="705"/>
      <c r="DC24" s="739"/>
      <c r="DD24" s="734">
        <v>1749387</v>
      </c>
      <c r="DE24" s="689"/>
      <c r="DF24" s="689"/>
      <c r="DG24" s="689"/>
      <c r="DH24" s="689"/>
      <c r="DI24" s="689"/>
      <c r="DJ24" s="689"/>
      <c r="DK24" s="735"/>
      <c r="DL24" s="734">
        <v>1741112</v>
      </c>
      <c r="DM24" s="689"/>
      <c r="DN24" s="689"/>
      <c r="DO24" s="689"/>
      <c r="DP24" s="689"/>
      <c r="DQ24" s="689"/>
      <c r="DR24" s="689"/>
      <c r="DS24" s="689"/>
      <c r="DT24" s="689"/>
      <c r="DU24" s="689"/>
      <c r="DV24" s="735"/>
      <c r="DW24" s="736">
        <v>44.2</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125054</v>
      </c>
      <c r="S25" s="626"/>
      <c r="T25" s="626"/>
      <c r="U25" s="626"/>
      <c r="V25" s="626"/>
      <c r="W25" s="626"/>
      <c r="X25" s="626"/>
      <c r="Y25" s="627"/>
      <c r="Z25" s="685">
        <v>1.7</v>
      </c>
      <c r="AA25" s="685"/>
      <c r="AB25" s="685"/>
      <c r="AC25" s="685"/>
      <c r="AD25" s="686">
        <v>18052</v>
      </c>
      <c r="AE25" s="686"/>
      <c r="AF25" s="686"/>
      <c r="AG25" s="686"/>
      <c r="AH25" s="686"/>
      <c r="AI25" s="686"/>
      <c r="AJ25" s="686"/>
      <c r="AK25" s="686"/>
      <c r="AL25" s="628">
        <v>0.5</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234</v>
      </c>
      <c r="BH25" s="626"/>
      <c r="BI25" s="626"/>
      <c r="BJ25" s="626"/>
      <c r="BK25" s="626"/>
      <c r="BL25" s="626"/>
      <c r="BM25" s="626"/>
      <c r="BN25" s="627"/>
      <c r="BO25" s="685" t="s">
        <v>128</v>
      </c>
      <c r="BP25" s="685"/>
      <c r="BQ25" s="685"/>
      <c r="BR25" s="685"/>
      <c r="BS25" s="631" t="s">
        <v>175</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1069122</v>
      </c>
      <c r="CS25" s="624"/>
      <c r="CT25" s="624"/>
      <c r="CU25" s="624"/>
      <c r="CV25" s="624"/>
      <c r="CW25" s="624"/>
      <c r="CX25" s="624"/>
      <c r="CY25" s="625"/>
      <c r="CZ25" s="628">
        <v>15.5</v>
      </c>
      <c r="DA25" s="657"/>
      <c r="DB25" s="657"/>
      <c r="DC25" s="658"/>
      <c r="DD25" s="631">
        <v>972541</v>
      </c>
      <c r="DE25" s="624"/>
      <c r="DF25" s="624"/>
      <c r="DG25" s="624"/>
      <c r="DH25" s="624"/>
      <c r="DI25" s="624"/>
      <c r="DJ25" s="624"/>
      <c r="DK25" s="625"/>
      <c r="DL25" s="631">
        <v>971010</v>
      </c>
      <c r="DM25" s="624"/>
      <c r="DN25" s="624"/>
      <c r="DO25" s="624"/>
      <c r="DP25" s="624"/>
      <c r="DQ25" s="624"/>
      <c r="DR25" s="624"/>
      <c r="DS25" s="624"/>
      <c r="DT25" s="624"/>
      <c r="DU25" s="624"/>
      <c r="DV25" s="625"/>
      <c r="DW25" s="628">
        <v>24.6</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35895</v>
      </c>
      <c r="S26" s="626"/>
      <c r="T26" s="626"/>
      <c r="U26" s="626"/>
      <c r="V26" s="626"/>
      <c r="W26" s="626"/>
      <c r="X26" s="626"/>
      <c r="Y26" s="627"/>
      <c r="Z26" s="685">
        <v>0.5</v>
      </c>
      <c r="AA26" s="685"/>
      <c r="AB26" s="685"/>
      <c r="AC26" s="685"/>
      <c r="AD26" s="686">
        <v>3</v>
      </c>
      <c r="AE26" s="686"/>
      <c r="AF26" s="686"/>
      <c r="AG26" s="686"/>
      <c r="AH26" s="686"/>
      <c r="AI26" s="686"/>
      <c r="AJ26" s="686"/>
      <c r="AK26" s="686"/>
      <c r="AL26" s="628">
        <v>0</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234</v>
      </c>
      <c r="BH26" s="626"/>
      <c r="BI26" s="626"/>
      <c r="BJ26" s="626"/>
      <c r="BK26" s="626"/>
      <c r="BL26" s="626"/>
      <c r="BM26" s="626"/>
      <c r="BN26" s="627"/>
      <c r="BO26" s="685" t="s">
        <v>234</v>
      </c>
      <c r="BP26" s="685"/>
      <c r="BQ26" s="685"/>
      <c r="BR26" s="685"/>
      <c r="BS26" s="631" t="s">
        <v>128</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645731</v>
      </c>
      <c r="CS26" s="626"/>
      <c r="CT26" s="626"/>
      <c r="CU26" s="626"/>
      <c r="CV26" s="626"/>
      <c r="CW26" s="626"/>
      <c r="CX26" s="626"/>
      <c r="CY26" s="627"/>
      <c r="CZ26" s="628">
        <v>9.3000000000000007</v>
      </c>
      <c r="DA26" s="657"/>
      <c r="DB26" s="657"/>
      <c r="DC26" s="658"/>
      <c r="DD26" s="631">
        <v>552212</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381440</v>
      </c>
      <c r="S27" s="626"/>
      <c r="T27" s="626"/>
      <c r="U27" s="626"/>
      <c r="V27" s="626"/>
      <c r="W27" s="626"/>
      <c r="X27" s="626"/>
      <c r="Y27" s="627"/>
      <c r="Z27" s="685">
        <v>5.3</v>
      </c>
      <c r="AA27" s="685"/>
      <c r="AB27" s="685"/>
      <c r="AC27" s="685"/>
      <c r="AD27" s="686" t="s">
        <v>128</v>
      </c>
      <c r="AE27" s="686"/>
      <c r="AF27" s="686"/>
      <c r="AG27" s="686"/>
      <c r="AH27" s="686"/>
      <c r="AI27" s="686"/>
      <c r="AJ27" s="686"/>
      <c r="AK27" s="686"/>
      <c r="AL27" s="628" t="s">
        <v>128</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1518674</v>
      </c>
      <c r="BH27" s="626"/>
      <c r="BI27" s="626"/>
      <c r="BJ27" s="626"/>
      <c r="BK27" s="626"/>
      <c r="BL27" s="626"/>
      <c r="BM27" s="626"/>
      <c r="BN27" s="627"/>
      <c r="BO27" s="685">
        <v>100</v>
      </c>
      <c r="BP27" s="685"/>
      <c r="BQ27" s="685"/>
      <c r="BR27" s="685"/>
      <c r="BS27" s="631" t="s">
        <v>128</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637087</v>
      </c>
      <c r="CS27" s="624"/>
      <c r="CT27" s="624"/>
      <c r="CU27" s="624"/>
      <c r="CV27" s="624"/>
      <c r="CW27" s="624"/>
      <c r="CX27" s="624"/>
      <c r="CY27" s="625"/>
      <c r="CZ27" s="628">
        <v>9.1999999999999993</v>
      </c>
      <c r="DA27" s="657"/>
      <c r="DB27" s="657"/>
      <c r="DC27" s="658"/>
      <c r="DD27" s="631">
        <v>210501</v>
      </c>
      <c r="DE27" s="624"/>
      <c r="DF27" s="624"/>
      <c r="DG27" s="624"/>
      <c r="DH27" s="624"/>
      <c r="DI27" s="624"/>
      <c r="DJ27" s="624"/>
      <c r="DK27" s="625"/>
      <c r="DL27" s="631">
        <v>203757</v>
      </c>
      <c r="DM27" s="624"/>
      <c r="DN27" s="624"/>
      <c r="DO27" s="624"/>
      <c r="DP27" s="624"/>
      <c r="DQ27" s="624"/>
      <c r="DR27" s="624"/>
      <c r="DS27" s="624"/>
      <c r="DT27" s="624"/>
      <c r="DU27" s="624"/>
      <c r="DV27" s="625"/>
      <c r="DW27" s="628">
        <v>5.2</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128</v>
      </c>
      <c r="AA28" s="685"/>
      <c r="AB28" s="685"/>
      <c r="AC28" s="685"/>
      <c r="AD28" s="686" t="s">
        <v>128</v>
      </c>
      <c r="AE28" s="686"/>
      <c r="AF28" s="686"/>
      <c r="AG28" s="686"/>
      <c r="AH28" s="686"/>
      <c r="AI28" s="686"/>
      <c r="AJ28" s="686"/>
      <c r="AK28" s="686"/>
      <c r="AL28" s="628" t="s">
        <v>234</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784889</v>
      </c>
      <c r="CS28" s="626"/>
      <c r="CT28" s="626"/>
      <c r="CU28" s="626"/>
      <c r="CV28" s="626"/>
      <c r="CW28" s="626"/>
      <c r="CX28" s="626"/>
      <c r="CY28" s="627"/>
      <c r="CZ28" s="628">
        <v>11.4</v>
      </c>
      <c r="DA28" s="657"/>
      <c r="DB28" s="657"/>
      <c r="DC28" s="658"/>
      <c r="DD28" s="631">
        <v>566345</v>
      </c>
      <c r="DE28" s="626"/>
      <c r="DF28" s="626"/>
      <c r="DG28" s="626"/>
      <c r="DH28" s="626"/>
      <c r="DI28" s="626"/>
      <c r="DJ28" s="626"/>
      <c r="DK28" s="627"/>
      <c r="DL28" s="631">
        <v>566345</v>
      </c>
      <c r="DM28" s="626"/>
      <c r="DN28" s="626"/>
      <c r="DO28" s="626"/>
      <c r="DP28" s="626"/>
      <c r="DQ28" s="626"/>
      <c r="DR28" s="626"/>
      <c r="DS28" s="626"/>
      <c r="DT28" s="626"/>
      <c r="DU28" s="626"/>
      <c r="DV28" s="627"/>
      <c r="DW28" s="628">
        <v>14.4</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1310705</v>
      </c>
      <c r="S29" s="626"/>
      <c r="T29" s="626"/>
      <c r="U29" s="626"/>
      <c r="V29" s="626"/>
      <c r="W29" s="626"/>
      <c r="X29" s="626"/>
      <c r="Y29" s="627"/>
      <c r="Z29" s="685">
        <v>18.2</v>
      </c>
      <c r="AA29" s="685"/>
      <c r="AB29" s="685"/>
      <c r="AC29" s="685"/>
      <c r="AD29" s="686" t="s">
        <v>128</v>
      </c>
      <c r="AE29" s="686"/>
      <c r="AF29" s="686"/>
      <c r="AG29" s="686"/>
      <c r="AH29" s="686"/>
      <c r="AI29" s="686"/>
      <c r="AJ29" s="686"/>
      <c r="AK29" s="686"/>
      <c r="AL29" s="628" t="s">
        <v>128</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784889</v>
      </c>
      <c r="CS29" s="624"/>
      <c r="CT29" s="624"/>
      <c r="CU29" s="624"/>
      <c r="CV29" s="624"/>
      <c r="CW29" s="624"/>
      <c r="CX29" s="624"/>
      <c r="CY29" s="625"/>
      <c r="CZ29" s="628">
        <v>11.4</v>
      </c>
      <c r="DA29" s="657"/>
      <c r="DB29" s="657"/>
      <c r="DC29" s="658"/>
      <c r="DD29" s="631">
        <v>566345</v>
      </c>
      <c r="DE29" s="624"/>
      <c r="DF29" s="624"/>
      <c r="DG29" s="624"/>
      <c r="DH29" s="624"/>
      <c r="DI29" s="624"/>
      <c r="DJ29" s="624"/>
      <c r="DK29" s="625"/>
      <c r="DL29" s="631">
        <v>566345</v>
      </c>
      <c r="DM29" s="624"/>
      <c r="DN29" s="624"/>
      <c r="DO29" s="624"/>
      <c r="DP29" s="624"/>
      <c r="DQ29" s="624"/>
      <c r="DR29" s="624"/>
      <c r="DS29" s="624"/>
      <c r="DT29" s="624"/>
      <c r="DU29" s="624"/>
      <c r="DV29" s="625"/>
      <c r="DW29" s="628">
        <v>14.4</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970</v>
      </c>
      <c r="S30" s="626"/>
      <c r="T30" s="626"/>
      <c r="U30" s="626"/>
      <c r="V30" s="626"/>
      <c r="W30" s="626"/>
      <c r="X30" s="626"/>
      <c r="Y30" s="627"/>
      <c r="Z30" s="685">
        <v>0</v>
      </c>
      <c r="AA30" s="685"/>
      <c r="AB30" s="685"/>
      <c r="AC30" s="685"/>
      <c r="AD30" s="686">
        <v>85</v>
      </c>
      <c r="AE30" s="686"/>
      <c r="AF30" s="686"/>
      <c r="AG30" s="686"/>
      <c r="AH30" s="686"/>
      <c r="AI30" s="686"/>
      <c r="AJ30" s="686"/>
      <c r="AK30" s="686"/>
      <c r="AL30" s="628">
        <v>0</v>
      </c>
      <c r="AM30" s="629"/>
      <c r="AN30" s="629"/>
      <c r="AO30" s="687"/>
      <c r="AP30" s="713" t="s">
        <v>309</v>
      </c>
      <c r="AQ30" s="714"/>
      <c r="AR30" s="714"/>
      <c r="AS30" s="714"/>
      <c r="AT30" s="719" t="s">
        <v>310</v>
      </c>
      <c r="AU30" s="230"/>
      <c r="AV30" s="230"/>
      <c r="AW30" s="230"/>
      <c r="AX30" s="722" t="s">
        <v>188</v>
      </c>
      <c r="AY30" s="723"/>
      <c r="AZ30" s="723"/>
      <c r="BA30" s="723"/>
      <c r="BB30" s="723"/>
      <c r="BC30" s="723"/>
      <c r="BD30" s="723"/>
      <c r="BE30" s="723"/>
      <c r="BF30" s="724"/>
      <c r="BG30" s="703">
        <v>97.6</v>
      </c>
      <c r="BH30" s="704"/>
      <c r="BI30" s="704"/>
      <c r="BJ30" s="704"/>
      <c r="BK30" s="704"/>
      <c r="BL30" s="704"/>
      <c r="BM30" s="705">
        <v>88.4</v>
      </c>
      <c r="BN30" s="704"/>
      <c r="BO30" s="704"/>
      <c r="BP30" s="704"/>
      <c r="BQ30" s="706"/>
      <c r="BR30" s="703">
        <v>97.1</v>
      </c>
      <c r="BS30" s="704"/>
      <c r="BT30" s="704"/>
      <c r="BU30" s="704"/>
      <c r="BV30" s="704"/>
      <c r="BW30" s="704"/>
      <c r="BX30" s="705">
        <v>86.7</v>
      </c>
      <c r="BY30" s="704"/>
      <c r="BZ30" s="704"/>
      <c r="CA30" s="704"/>
      <c r="CB30" s="706"/>
      <c r="CD30" s="709"/>
      <c r="CE30" s="710"/>
      <c r="CF30" s="667" t="s">
        <v>311</v>
      </c>
      <c r="CG30" s="664"/>
      <c r="CH30" s="664"/>
      <c r="CI30" s="664"/>
      <c r="CJ30" s="664"/>
      <c r="CK30" s="664"/>
      <c r="CL30" s="664"/>
      <c r="CM30" s="664"/>
      <c r="CN30" s="664"/>
      <c r="CO30" s="664"/>
      <c r="CP30" s="664"/>
      <c r="CQ30" s="665"/>
      <c r="CR30" s="623">
        <v>717144</v>
      </c>
      <c r="CS30" s="626"/>
      <c r="CT30" s="626"/>
      <c r="CU30" s="626"/>
      <c r="CV30" s="626"/>
      <c r="CW30" s="626"/>
      <c r="CX30" s="626"/>
      <c r="CY30" s="627"/>
      <c r="CZ30" s="628">
        <v>10.4</v>
      </c>
      <c r="DA30" s="657"/>
      <c r="DB30" s="657"/>
      <c r="DC30" s="658"/>
      <c r="DD30" s="631">
        <v>526969</v>
      </c>
      <c r="DE30" s="626"/>
      <c r="DF30" s="626"/>
      <c r="DG30" s="626"/>
      <c r="DH30" s="626"/>
      <c r="DI30" s="626"/>
      <c r="DJ30" s="626"/>
      <c r="DK30" s="627"/>
      <c r="DL30" s="631">
        <v>526969</v>
      </c>
      <c r="DM30" s="626"/>
      <c r="DN30" s="626"/>
      <c r="DO30" s="626"/>
      <c r="DP30" s="626"/>
      <c r="DQ30" s="626"/>
      <c r="DR30" s="626"/>
      <c r="DS30" s="626"/>
      <c r="DT30" s="626"/>
      <c r="DU30" s="626"/>
      <c r="DV30" s="627"/>
      <c r="DW30" s="628">
        <v>13.4</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23200</v>
      </c>
      <c r="S31" s="626"/>
      <c r="T31" s="626"/>
      <c r="U31" s="626"/>
      <c r="V31" s="626"/>
      <c r="W31" s="626"/>
      <c r="X31" s="626"/>
      <c r="Y31" s="627"/>
      <c r="Z31" s="685">
        <v>0.3</v>
      </c>
      <c r="AA31" s="685"/>
      <c r="AB31" s="685"/>
      <c r="AC31" s="685"/>
      <c r="AD31" s="686" t="s">
        <v>234</v>
      </c>
      <c r="AE31" s="686"/>
      <c r="AF31" s="686"/>
      <c r="AG31" s="686"/>
      <c r="AH31" s="686"/>
      <c r="AI31" s="686"/>
      <c r="AJ31" s="686"/>
      <c r="AK31" s="686"/>
      <c r="AL31" s="628" t="s">
        <v>128</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v>
      </c>
      <c r="BH31" s="624"/>
      <c r="BI31" s="624"/>
      <c r="BJ31" s="624"/>
      <c r="BK31" s="624"/>
      <c r="BL31" s="624"/>
      <c r="BM31" s="629">
        <v>88.4</v>
      </c>
      <c r="BN31" s="702"/>
      <c r="BO31" s="702"/>
      <c r="BP31" s="702"/>
      <c r="BQ31" s="663"/>
      <c r="BR31" s="701">
        <v>97.3</v>
      </c>
      <c r="BS31" s="624"/>
      <c r="BT31" s="624"/>
      <c r="BU31" s="624"/>
      <c r="BV31" s="624"/>
      <c r="BW31" s="624"/>
      <c r="BX31" s="629">
        <v>86</v>
      </c>
      <c r="BY31" s="702"/>
      <c r="BZ31" s="702"/>
      <c r="CA31" s="702"/>
      <c r="CB31" s="663"/>
      <c r="CD31" s="709"/>
      <c r="CE31" s="710"/>
      <c r="CF31" s="667" t="s">
        <v>315</v>
      </c>
      <c r="CG31" s="664"/>
      <c r="CH31" s="664"/>
      <c r="CI31" s="664"/>
      <c r="CJ31" s="664"/>
      <c r="CK31" s="664"/>
      <c r="CL31" s="664"/>
      <c r="CM31" s="664"/>
      <c r="CN31" s="664"/>
      <c r="CO31" s="664"/>
      <c r="CP31" s="664"/>
      <c r="CQ31" s="665"/>
      <c r="CR31" s="623">
        <v>67745</v>
      </c>
      <c r="CS31" s="624"/>
      <c r="CT31" s="624"/>
      <c r="CU31" s="624"/>
      <c r="CV31" s="624"/>
      <c r="CW31" s="624"/>
      <c r="CX31" s="624"/>
      <c r="CY31" s="625"/>
      <c r="CZ31" s="628">
        <v>1</v>
      </c>
      <c r="DA31" s="657"/>
      <c r="DB31" s="657"/>
      <c r="DC31" s="658"/>
      <c r="DD31" s="631">
        <v>39376</v>
      </c>
      <c r="DE31" s="624"/>
      <c r="DF31" s="624"/>
      <c r="DG31" s="624"/>
      <c r="DH31" s="624"/>
      <c r="DI31" s="624"/>
      <c r="DJ31" s="624"/>
      <c r="DK31" s="625"/>
      <c r="DL31" s="631">
        <v>39376</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149900</v>
      </c>
      <c r="S32" s="626"/>
      <c r="T32" s="626"/>
      <c r="U32" s="626"/>
      <c r="V32" s="626"/>
      <c r="W32" s="626"/>
      <c r="X32" s="626"/>
      <c r="Y32" s="627"/>
      <c r="Z32" s="685">
        <v>2.1</v>
      </c>
      <c r="AA32" s="685"/>
      <c r="AB32" s="685"/>
      <c r="AC32" s="685"/>
      <c r="AD32" s="686" t="s">
        <v>234</v>
      </c>
      <c r="AE32" s="686"/>
      <c r="AF32" s="686"/>
      <c r="AG32" s="686"/>
      <c r="AH32" s="686"/>
      <c r="AI32" s="686"/>
      <c r="AJ32" s="686"/>
      <c r="AK32" s="686"/>
      <c r="AL32" s="628" t="s">
        <v>234</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96.9</v>
      </c>
      <c r="BH32" s="639"/>
      <c r="BI32" s="639"/>
      <c r="BJ32" s="639"/>
      <c r="BK32" s="639"/>
      <c r="BL32" s="639"/>
      <c r="BM32" s="683">
        <v>87.4</v>
      </c>
      <c r="BN32" s="639"/>
      <c r="BO32" s="639"/>
      <c r="BP32" s="639"/>
      <c r="BQ32" s="676"/>
      <c r="BR32" s="700">
        <v>96.6</v>
      </c>
      <c r="BS32" s="639"/>
      <c r="BT32" s="639"/>
      <c r="BU32" s="639"/>
      <c r="BV32" s="639"/>
      <c r="BW32" s="639"/>
      <c r="BX32" s="683">
        <v>86.2</v>
      </c>
      <c r="BY32" s="639"/>
      <c r="BZ32" s="639"/>
      <c r="CA32" s="639"/>
      <c r="CB32" s="676"/>
      <c r="CD32" s="711"/>
      <c r="CE32" s="712"/>
      <c r="CF32" s="667" t="s">
        <v>318</v>
      </c>
      <c r="CG32" s="664"/>
      <c r="CH32" s="664"/>
      <c r="CI32" s="664"/>
      <c r="CJ32" s="664"/>
      <c r="CK32" s="664"/>
      <c r="CL32" s="664"/>
      <c r="CM32" s="664"/>
      <c r="CN32" s="664"/>
      <c r="CO32" s="664"/>
      <c r="CP32" s="664"/>
      <c r="CQ32" s="665"/>
      <c r="CR32" s="623" t="s">
        <v>234</v>
      </c>
      <c r="CS32" s="626"/>
      <c r="CT32" s="626"/>
      <c r="CU32" s="626"/>
      <c r="CV32" s="626"/>
      <c r="CW32" s="626"/>
      <c r="CX32" s="626"/>
      <c r="CY32" s="627"/>
      <c r="CZ32" s="628" t="s">
        <v>234</v>
      </c>
      <c r="DA32" s="657"/>
      <c r="DB32" s="657"/>
      <c r="DC32" s="658"/>
      <c r="DD32" s="631" t="s">
        <v>175</v>
      </c>
      <c r="DE32" s="626"/>
      <c r="DF32" s="626"/>
      <c r="DG32" s="626"/>
      <c r="DH32" s="626"/>
      <c r="DI32" s="626"/>
      <c r="DJ32" s="626"/>
      <c r="DK32" s="627"/>
      <c r="DL32" s="631" t="s">
        <v>128</v>
      </c>
      <c r="DM32" s="626"/>
      <c r="DN32" s="626"/>
      <c r="DO32" s="626"/>
      <c r="DP32" s="626"/>
      <c r="DQ32" s="626"/>
      <c r="DR32" s="626"/>
      <c r="DS32" s="626"/>
      <c r="DT32" s="626"/>
      <c r="DU32" s="626"/>
      <c r="DV32" s="627"/>
      <c r="DW32" s="628" t="s">
        <v>128</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352729</v>
      </c>
      <c r="S33" s="626"/>
      <c r="T33" s="626"/>
      <c r="U33" s="626"/>
      <c r="V33" s="626"/>
      <c r="W33" s="626"/>
      <c r="X33" s="626"/>
      <c r="Y33" s="627"/>
      <c r="Z33" s="685">
        <v>4.9000000000000004</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3774670</v>
      </c>
      <c r="CS33" s="624"/>
      <c r="CT33" s="624"/>
      <c r="CU33" s="624"/>
      <c r="CV33" s="624"/>
      <c r="CW33" s="624"/>
      <c r="CX33" s="624"/>
      <c r="CY33" s="625"/>
      <c r="CZ33" s="628">
        <v>54.6</v>
      </c>
      <c r="DA33" s="657"/>
      <c r="DB33" s="657"/>
      <c r="DC33" s="658"/>
      <c r="DD33" s="631">
        <v>2273942</v>
      </c>
      <c r="DE33" s="624"/>
      <c r="DF33" s="624"/>
      <c r="DG33" s="624"/>
      <c r="DH33" s="624"/>
      <c r="DI33" s="624"/>
      <c r="DJ33" s="624"/>
      <c r="DK33" s="625"/>
      <c r="DL33" s="631">
        <v>1648552</v>
      </c>
      <c r="DM33" s="624"/>
      <c r="DN33" s="624"/>
      <c r="DO33" s="624"/>
      <c r="DP33" s="624"/>
      <c r="DQ33" s="624"/>
      <c r="DR33" s="624"/>
      <c r="DS33" s="624"/>
      <c r="DT33" s="624"/>
      <c r="DU33" s="624"/>
      <c r="DV33" s="625"/>
      <c r="DW33" s="628">
        <v>41.8</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363902</v>
      </c>
      <c r="S34" s="626"/>
      <c r="T34" s="626"/>
      <c r="U34" s="626"/>
      <c r="V34" s="626"/>
      <c r="W34" s="626"/>
      <c r="X34" s="626"/>
      <c r="Y34" s="627"/>
      <c r="Z34" s="685">
        <v>5.0999999999999996</v>
      </c>
      <c r="AA34" s="685"/>
      <c r="AB34" s="685"/>
      <c r="AC34" s="685"/>
      <c r="AD34" s="686">
        <v>2749</v>
      </c>
      <c r="AE34" s="686"/>
      <c r="AF34" s="686"/>
      <c r="AG34" s="686"/>
      <c r="AH34" s="686"/>
      <c r="AI34" s="686"/>
      <c r="AJ34" s="686"/>
      <c r="AK34" s="686"/>
      <c r="AL34" s="628">
        <v>0.1</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721195</v>
      </c>
      <c r="CS34" s="626"/>
      <c r="CT34" s="626"/>
      <c r="CU34" s="626"/>
      <c r="CV34" s="626"/>
      <c r="CW34" s="626"/>
      <c r="CX34" s="626"/>
      <c r="CY34" s="627"/>
      <c r="CZ34" s="628">
        <v>10.4</v>
      </c>
      <c r="DA34" s="657"/>
      <c r="DB34" s="657"/>
      <c r="DC34" s="658"/>
      <c r="DD34" s="631">
        <v>543671</v>
      </c>
      <c r="DE34" s="626"/>
      <c r="DF34" s="626"/>
      <c r="DG34" s="626"/>
      <c r="DH34" s="626"/>
      <c r="DI34" s="626"/>
      <c r="DJ34" s="626"/>
      <c r="DK34" s="627"/>
      <c r="DL34" s="631">
        <v>391156</v>
      </c>
      <c r="DM34" s="626"/>
      <c r="DN34" s="626"/>
      <c r="DO34" s="626"/>
      <c r="DP34" s="626"/>
      <c r="DQ34" s="626"/>
      <c r="DR34" s="626"/>
      <c r="DS34" s="626"/>
      <c r="DT34" s="626"/>
      <c r="DU34" s="626"/>
      <c r="DV34" s="627"/>
      <c r="DW34" s="628">
        <v>9.9</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604100</v>
      </c>
      <c r="S35" s="626"/>
      <c r="T35" s="626"/>
      <c r="U35" s="626"/>
      <c r="V35" s="626"/>
      <c r="W35" s="626"/>
      <c r="X35" s="626"/>
      <c r="Y35" s="627"/>
      <c r="Z35" s="685">
        <v>8.4</v>
      </c>
      <c r="AA35" s="685"/>
      <c r="AB35" s="685"/>
      <c r="AC35" s="685"/>
      <c r="AD35" s="686" t="s">
        <v>128</v>
      </c>
      <c r="AE35" s="686"/>
      <c r="AF35" s="686"/>
      <c r="AG35" s="686"/>
      <c r="AH35" s="686"/>
      <c r="AI35" s="686"/>
      <c r="AJ35" s="686"/>
      <c r="AK35" s="686"/>
      <c r="AL35" s="628" t="s">
        <v>234</v>
      </c>
      <c r="AM35" s="629"/>
      <c r="AN35" s="629"/>
      <c r="AO35" s="687"/>
      <c r="AP35" s="234"/>
      <c r="AQ35" s="691" t="s">
        <v>326</v>
      </c>
      <c r="AR35" s="692"/>
      <c r="AS35" s="692"/>
      <c r="AT35" s="692"/>
      <c r="AU35" s="692"/>
      <c r="AV35" s="692"/>
      <c r="AW35" s="692"/>
      <c r="AX35" s="692"/>
      <c r="AY35" s="693"/>
      <c r="AZ35" s="688">
        <v>827337</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59376</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14906</v>
      </c>
      <c r="CS35" s="624"/>
      <c r="CT35" s="624"/>
      <c r="CU35" s="624"/>
      <c r="CV35" s="624"/>
      <c r="CW35" s="624"/>
      <c r="CX35" s="624"/>
      <c r="CY35" s="625"/>
      <c r="CZ35" s="628">
        <v>0.2</v>
      </c>
      <c r="DA35" s="657"/>
      <c r="DB35" s="657"/>
      <c r="DC35" s="658"/>
      <c r="DD35" s="631">
        <v>13975</v>
      </c>
      <c r="DE35" s="624"/>
      <c r="DF35" s="624"/>
      <c r="DG35" s="624"/>
      <c r="DH35" s="624"/>
      <c r="DI35" s="624"/>
      <c r="DJ35" s="624"/>
      <c r="DK35" s="625"/>
      <c r="DL35" s="631">
        <v>13156</v>
      </c>
      <c r="DM35" s="624"/>
      <c r="DN35" s="624"/>
      <c r="DO35" s="624"/>
      <c r="DP35" s="624"/>
      <c r="DQ35" s="624"/>
      <c r="DR35" s="624"/>
      <c r="DS35" s="624"/>
      <c r="DT35" s="624"/>
      <c r="DU35" s="624"/>
      <c r="DV35" s="625"/>
      <c r="DW35" s="628">
        <v>0.3</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175</v>
      </c>
      <c r="S36" s="626"/>
      <c r="T36" s="626"/>
      <c r="U36" s="626"/>
      <c r="V36" s="626"/>
      <c r="W36" s="626"/>
      <c r="X36" s="626"/>
      <c r="Y36" s="627"/>
      <c r="Z36" s="685" t="s">
        <v>128</v>
      </c>
      <c r="AA36" s="685"/>
      <c r="AB36" s="685"/>
      <c r="AC36" s="685"/>
      <c r="AD36" s="686" t="s">
        <v>234</v>
      </c>
      <c r="AE36" s="686"/>
      <c r="AF36" s="686"/>
      <c r="AG36" s="686"/>
      <c r="AH36" s="686"/>
      <c r="AI36" s="686"/>
      <c r="AJ36" s="686"/>
      <c r="AK36" s="686"/>
      <c r="AL36" s="628" t="s">
        <v>128</v>
      </c>
      <c r="AM36" s="629"/>
      <c r="AN36" s="629"/>
      <c r="AO36" s="687"/>
      <c r="AQ36" s="660" t="s">
        <v>330</v>
      </c>
      <c r="AR36" s="661"/>
      <c r="AS36" s="661"/>
      <c r="AT36" s="661"/>
      <c r="AU36" s="661"/>
      <c r="AV36" s="661"/>
      <c r="AW36" s="661"/>
      <c r="AX36" s="661"/>
      <c r="AY36" s="662"/>
      <c r="AZ36" s="623">
        <v>92977</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47687</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1825071</v>
      </c>
      <c r="CS36" s="626"/>
      <c r="CT36" s="626"/>
      <c r="CU36" s="626"/>
      <c r="CV36" s="626"/>
      <c r="CW36" s="626"/>
      <c r="CX36" s="626"/>
      <c r="CY36" s="627"/>
      <c r="CZ36" s="628">
        <v>26.4</v>
      </c>
      <c r="DA36" s="657"/>
      <c r="DB36" s="657"/>
      <c r="DC36" s="658"/>
      <c r="DD36" s="631">
        <v>869787</v>
      </c>
      <c r="DE36" s="626"/>
      <c r="DF36" s="626"/>
      <c r="DG36" s="626"/>
      <c r="DH36" s="626"/>
      <c r="DI36" s="626"/>
      <c r="DJ36" s="626"/>
      <c r="DK36" s="627"/>
      <c r="DL36" s="631">
        <v>632835</v>
      </c>
      <c r="DM36" s="626"/>
      <c r="DN36" s="626"/>
      <c r="DO36" s="626"/>
      <c r="DP36" s="626"/>
      <c r="DQ36" s="626"/>
      <c r="DR36" s="626"/>
      <c r="DS36" s="626"/>
      <c r="DT36" s="626"/>
      <c r="DU36" s="626"/>
      <c r="DV36" s="627"/>
      <c r="DW36" s="628">
        <v>16.100000000000001</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205400</v>
      </c>
      <c r="S37" s="626"/>
      <c r="T37" s="626"/>
      <c r="U37" s="626"/>
      <c r="V37" s="626"/>
      <c r="W37" s="626"/>
      <c r="X37" s="626"/>
      <c r="Y37" s="627"/>
      <c r="Z37" s="685">
        <v>2.9</v>
      </c>
      <c r="AA37" s="685"/>
      <c r="AB37" s="685"/>
      <c r="AC37" s="685"/>
      <c r="AD37" s="686" t="s">
        <v>128</v>
      </c>
      <c r="AE37" s="686"/>
      <c r="AF37" s="686"/>
      <c r="AG37" s="686"/>
      <c r="AH37" s="686"/>
      <c r="AI37" s="686"/>
      <c r="AJ37" s="686"/>
      <c r="AK37" s="686"/>
      <c r="AL37" s="628" t="s">
        <v>128</v>
      </c>
      <c r="AM37" s="629"/>
      <c r="AN37" s="629"/>
      <c r="AO37" s="687"/>
      <c r="AQ37" s="660" t="s">
        <v>334</v>
      </c>
      <c r="AR37" s="661"/>
      <c r="AS37" s="661"/>
      <c r="AT37" s="661"/>
      <c r="AU37" s="661"/>
      <c r="AV37" s="661"/>
      <c r="AW37" s="661"/>
      <c r="AX37" s="661"/>
      <c r="AY37" s="662"/>
      <c r="AZ37" s="623">
        <v>35895</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3070</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506649</v>
      </c>
      <c r="CS37" s="624"/>
      <c r="CT37" s="624"/>
      <c r="CU37" s="624"/>
      <c r="CV37" s="624"/>
      <c r="CW37" s="624"/>
      <c r="CX37" s="624"/>
      <c r="CY37" s="625"/>
      <c r="CZ37" s="628">
        <v>7.3</v>
      </c>
      <c r="DA37" s="657"/>
      <c r="DB37" s="657"/>
      <c r="DC37" s="658"/>
      <c r="DD37" s="631">
        <v>506649</v>
      </c>
      <c r="DE37" s="624"/>
      <c r="DF37" s="624"/>
      <c r="DG37" s="624"/>
      <c r="DH37" s="624"/>
      <c r="DI37" s="624"/>
      <c r="DJ37" s="624"/>
      <c r="DK37" s="625"/>
      <c r="DL37" s="631">
        <v>506649</v>
      </c>
      <c r="DM37" s="624"/>
      <c r="DN37" s="624"/>
      <c r="DO37" s="624"/>
      <c r="DP37" s="624"/>
      <c r="DQ37" s="624"/>
      <c r="DR37" s="624"/>
      <c r="DS37" s="624"/>
      <c r="DT37" s="624"/>
      <c r="DU37" s="624"/>
      <c r="DV37" s="625"/>
      <c r="DW37" s="628">
        <v>12.9</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7199634</v>
      </c>
      <c r="S38" s="675"/>
      <c r="T38" s="675"/>
      <c r="U38" s="675"/>
      <c r="V38" s="675"/>
      <c r="W38" s="675"/>
      <c r="X38" s="675"/>
      <c r="Y38" s="680"/>
      <c r="Z38" s="681">
        <v>100</v>
      </c>
      <c r="AA38" s="681"/>
      <c r="AB38" s="681"/>
      <c r="AC38" s="681"/>
      <c r="AD38" s="682">
        <v>3734144</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20</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4882</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791422</v>
      </c>
      <c r="CS38" s="626"/>
      <c r="CT38" s="626"/>
      <c r="CU38" s="626"/>
      <c r="CV38" s="626"/>
      <c r="CW38" s="626"/>
      <c r="CX38" s="626"/>
      <c r="CY38" s="627"/>
      <c r="CZ38" s="628">
        <v>11.4</v>
      </c>
      <c r="DA38" s="657"/>
      <c r="DB38" s="657"/>
      <c r="DC38" s="658"/>
      <c r="DD38" s="631">
        <v>659510</v>
      </c>
      <c r="DE38" s="626"/>
      <c r="DF38" s="626"/>
      <c r="DG38" s="626"/>
      <c r="DH38" s="626"/>
      <c r="DI38" s="626"/>
      <c r="DJ38" s="626"/>
      <c r="DK38" s="627"/>
      <c r="DL38" s="631">
        <v>611405</v>
      </c>
      <c r="DM38" s="626"/>
      <c r="DN38" s="626"/>
      <c r="DO38" s="626"/>
      <c r="DP38" s="626"/>
      <c r="DQ38" s="626"/>
      <c r="DR38" s="626"/>
      <c r="DS38" s="626"/>
      <c r="DT38" s="626"/>
      <c r="DU38" s="626"/>
      <c r="DV38" s="627"/>
      <c r="DW38" s="628">
        <v>15.5</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234</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91</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397970</v>
      </c>
      <c r="CS39" s="624"/>
      <c r="CT39" s="624"/>
      <c r="CU39" s="624"/>
      <c r="CV39" s="624"/>
      <c r="CW39" s="624"/>
      <c r="CX39" s="624"/>
      <c r="CY39" s="625"/>
      <c r="CZ39" s="628">
        <v>5.8</v>
      </c>
      <c r="DA39" s="657"/>
      <c r="DB39" s="657"/>
      <c r="DC39" s="658"/>
      <c r="DD39" s="631">
        <v>186999</v>
      </c>
      <c r="DE39" s="624"/>
      <c r="DF39" s="624"/>
      <c r="DG39" s="624"/>
      <c r="DH39" s="624"/>
      <c r="DI39" s="624"/>
      <c r="DJ39" s="624"/>
      <c r="DK39" s="625"/>
      <c r="DL39" s="631" t="s">
        <v>234</v>
      </c>
      <c r="DM39" s="624"/>
      <c r="DN39" s="624"/>
      <c r="DO39" s="624"/>
      <c r="DP39" s="624"/>
      <c r="DQ39" s="624"/>
      <c r="DR39" s="624"/>
      <c r="DS39" s="624"/>
      <c r="DT39" s="624"/>
      <c r="DU39" s="624"/>
      <c r="DV39" s="625"/>
      <c r="DW39" s="628" t="s">
        <v>234</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180620</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128</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24106</v>
      </c>
      <c r="CS40" s="626"/>
      <c r="CT40" s="626"/>
      <c r="CU40" s="626"/>
      <c r="CV40" s="626"/>
      <c r="CW40" s="626"/>
      <c r="CX40" s="626"/>
      <c r="CY40" s="627"/>
      <c r="CZ40" s="628">
        <v>0.3</v>
      </c>
      <c r="DA40" s="657"/>
      <c r="DB40" s="657"/>
      <c r="DC40" s="658"/>
      <c r="DD40" s="631" t="s">
        <v>128</v>
      </c>
      <c r="DE40" s="626"/>
      <c r="DF40" s="626"/>
      <c r="DG40" s="626"/>
      <c r="DH40" s="626"/>
      <c r="DI40" s="626"/>
      <c r="DJ40" s="626"/>
      <c r="DK40" s="627"/>
      <c r="DL40" s="631" t="s">
        <v>234</v>
      </c>
      <c r="DM40" s="626"/>
      <c r="DN40" s="626"/>
      <c r="DO40" s="626"/>
      <c r="DP40" s="626"/>
      <c r="DQ40" s="626"/>
      <c r="DR40" s="626"/>
      <c r="DS40" s="626"/>
      <c r="DT40" s="626"/>
      <c r="DU40" s="626"/>
      <c r="DV40" s="627"/>
      <c r="DW40" s="628" t="s">
        <v>175</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517825</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326</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234</v>
      </c>
      <c r="CS41" s="624"/>
      <c r="CT41" s="624"/>
      <c r="CU41" s="624"/>
      <c r="CV41" s="624"/>
      <c r="CW41" s="624"/>
      <c r="CX41" s="624"/>
      <c r="CY41" s="625"/>
      <c r="CZ41" s="628" t="s">
        <v>175</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648286</v>
      </c>
      <c r="CS42" s="626"/>
      <c r="CT42" s="626"/>
      <c r="CU42" s="626"/>
      <c r="CV42" s="626"/>
      <c r="CW42" s="626"/>
      <c r="CX42" s="626"/>
      <c r="CY42" s="627"/>
      <c r="CZ42" s="628">
        <v>9.4</v>
      </c>
      <c r="DA42" s="629"/>
      <c r="DB42" s="629"/>
      <c r="DC42" s="630"/>
      <c r="DD42" s="631">
        <v>143480</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35791</v>
      </c>
      <c r="CS43" s="624"/>
      <c r="CT43" s="624"/>
      <c r="CU43" s="624"/>
      <c r="CV43" s="624"/>
      <c r="CW43" s="624"/>
      <c r="CX43" s="624"/>
      <c r="CY43" s="625"/>
      <c r="CZ43" s="628">
        <v>0.5</v>
      </c>
      <c r="DA43" s="657"/>
      <c r="DB43" s="657"/>
      <c r="DC43" s="658"/>
      <c r="DD43" s="631">
        <v>35791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648286</v>
      </c>
      <c r="CS44" s="626"/>
      <c r="CT44" s="626"/>
      <c r="CU44" s="626"/>
      <c r="CV44" s="626"/>
      <c r="CW44" s="626"/>
      <c r="CX44" s="626"/>
      <c r="CY44" s="627"/>
      <c r="CZ44" s="628">
        <v>9.4</v>
      </c>
      <c r="DA44" s="629"/>
      <c r="DB44" s="629"/>
      <c r="DC44" s="630"/>
      <c r="DD44" s="631">
        <v>143480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153194</v>
      </c>
      <c r="CS45" s="624"/>
      <c r="CT45" s="624"/>
      <c r="CU45" s="624"/>
      <c r="CV45" s="624"/>
      <c r="CW45" s="624"/>
      <c r="CX45" s="624"/>
      <c r="CY45" s="625"/>
      <c r="CZ45" s="628">
        <v>2.2000000000000002</v>
      </c>
      <c r="DA45" s="657"/>
      <c r="DB45" s="657"/>
      <c r="DC45" s="658"/>
      <c r="DD45" s="631">
        <v>62042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486496</v>
      </c>
      <c r="CS46" s="626"/>
      <c r="CT46" s="626"/>
      <c r="CU46" s="626"/>
      <c r="CV46" s="626"/>
      <c r="CW46" s="626"/>
      <c r="CX46" s="626"/>
      <c r="CY46" s="627"/>
      <c r="CZ46" s="628">
        <v>7</v>
      </c>
      <c r="DA46" s="629"/>
      <c r="DB46" s="629"/>
      <c r="DC46" s="630"/>
      <c r="DD46" s="631">
        <v>79742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t="s">
        <v>175</v>
      </c>
      <c r="CS47" s="624"/>
      <c r="CT47" s="624"/>
      <c r="CU47" s="624"/>
      <c r="CV47" s="624"/>
      <c r="CW47" s="624"/>
      <c r="CX47" s="624"/>
      <c r="CY47" s="625"/>
      <c r="CZ47" s="628" t="s">
        <v>175</v>
      </c>
      <c r="DA47" s="657"/>
      <c r="DB47" s="657"/>
      <c r="DC47" s="658"/>
      <c r="DD47" s="631" t="s">
        <v>128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6914054</v>
      </c>
      <c r="CS49" s="639"/>
      <c r="CT49" s="639"/>
      <c r="CU49" s="639"/>
      <c r="CV49" s="639"/>
      <c r="CW49" s="639"/>
      <c r="CX49" s="639"/>
      <c r="CY49" s="640"/>
      <c r="CZ49" s="641">
        <v>100</v>
      </c>
      <c r="DA49" s="642"/>
      <c r="DB49" s="642"/>
      <c r="DC49" s="643"/>
      <c r="DD49" s="644">
        <v>4166809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cLcjHLOmbqEbD5qby5A71e2KyH2kXpr7bf1eqNpoXWw37rHBiJTgB3z/mbgIf+aqbZnDaYM67+dNtULJ/rkwaw==" saltValue="b2OHP+nWQJKrHbWewBOt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5837</v>
      </c>
      <c r="R7" s="1156"/>
      <c r="S7" s="1156"/>
      <c r="T7" s="1156"/>
      <c r="U7" s="1156"/>
      <c r="V7" s="1156">
        <v>5551</v>
      </c>
      <c r="W7" s="1156"/>
      <c r="X7" s="1156"/>
      <c r="Y7" s="1156"/>
      <c r="Z7" s="1156"/>
      <c r="AA7" s="1156">
        <v>286</v>
      </c>
      <c r="AB7" s="1156"/>
      <c r="AC7" s="1156"/>
      <c r="AD7" s="1156"/>
      <c r="AE7" s="1157"/>
      <c r="AF7" s="1158">
        <v>284</v>
      </c>
      <c r="AG7" s="1159"/>
      <c r="AH7" s="1159"/>
      <c r="AI7" s="1159"/>
      <c r="AJ7" s="1160"/>
      <c r="AK7" s="1142">
        <v>38</v>
      </c>
      <c r="AL7" s="1143"/>
      <c r="AM7" s="1143"/>
      <c r="AN7" s="1143"/>
      <c r="AO7" s="1143"/>
      <c r="AP7" s="1143">
        <v>5961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579</v>
      </c>
      <c r="BT7" s="1147"/>
      <c r="BU7" s="1147"/>
      <c r="BV7" s="1147"/>
      <c r="BW7" s="1147"/>
      <c r="BX7" s="1147"/>
      <c r="BY7" s="1147"/>
      <c r="BZ7" s="1147"/>
      <c r="CA7" s="1147"/>
      <c r="CB7" s="1147"/>
      <c r="CC7" s="1147"/>
      <c r="CD7" s="1147"/>
      <c r="CE7" s="1147"/>
      <c r="CF7" s="1147"/>
      <c r="CG7" s="1148"/>
      <c r="CH7" s="1139">
        <v>12</v>
      </c>
      <c r="CI7" s="1140"/>
      <c r="CJ7" s="1140"/>
      <c r="CK7" s="1140"/>
      <c r="CL7" s="1141"/>
      <c r="CM7" s="1139">
        <v>553</v>
      </c>
      <c r="CN7" s="1140"/>
      <c r="CO7" s="1140"/>
      <c r="CP7" s="1140"/>
      <c r="CQ7" s="1141"/>
      <c r="CR7" s="1139">
        <v>1</v>
      </c>
      <c r="CS7" s="1140"/>
      <c r="CT7" s="1140"/>
      <c r="CU7" s="1140"/>
      <c r="CV7" s="1141"/>
      <c r="CW7" s="1139" t="s">
        <v>567</v>
      </c>
      <c r="CX7" s="1140"/>
      <c r="CY7" s="1140"/>
      <c r="CZ7" s="1140"/>
      <c r="DA7" s="1141"/>
      <c r="DB7" s="1139">
        <v>10</v>
      </c>
      <c r="DC7" s="1140"/>
      <c r="DD7" s="1140"/>
      <c r="DE7" s="1140"/>
      <c r="DF7" s="1141"/>
      <c r="DG7" s="1139" t="s">
        <v>567</v>
      </c>
      <c r="DH7" s="1140"/>
      <c r="DI7" s="1140"/>
      <c r="DJ7" s="1140"/>
      <c r="DK7" s="1141"/>
      <c r="DL7" s="1139" t="s">
        <v>567</v>
      </c>
      <c r="DM7" s="1140"/>
      <c r="DN7" s="1140"/>
      <c r="DO7" s="1140"/>
      <c r="DP7" s="1141"/>
      <c r="DQ7" s="1139" t="s">
        <v>567</v>
      </c>
      <c r="DR7" s="1140"/>
      <c r="DS7" s="1140"/>
      <c r="DT7" s="1140"/>
      <c r="DU7" s="1141"/>
      <c r="DV7" s="1166"/>
      <c r="DW7" s="1167"/>
      <c r="DX7" s="1167"/>
      <c r="DY7" s="1167"/>
      <c r="DZ7" s="1168"/>
      <c r="EA7" s="254"/>
    </row>
    <row r="8" spans="1:131" s="255" customFormat="1" ht="26.25" customHeight="1" x14ac:dyDescent="0.15">
      <c r="A8" s="261">
        <v>2</v>
      </c>
      <c r="B8" s="1088" t="s">
        <v>385</v>
      </c>
      <c r="C8" s="1089"/>
      <c r="D8" s="1089"/>
      <c r="E8" s="1089"/>
      <c r="F8" s="1089"/>
      <c r="G8" s="1089"/>
      <c r="H8" s="1089"/>
      <c r="I8" s="1089"/>
      <c r="J8" s="1089"/>
      <c r="K8" s="1089"/>
      <c r="L8" s="1089"/>
      <c r="M8" s="1089"/>
      <c r="N8" s="1089"/>
      <c r="O8" s="1089"/>
      <c r="P8" s="1090"/>
      <c r="Q8" s="1094">
        <v>140</v>
      </c>
      <c r="R8" s="1095"/>
      <c r="S8" s="1095"/>
      <c r="T8" s="1095"/>
      <c r="U8" s="1095"/>
      <c r="V8" s="1095">
        <v>140</v>
      </c>
      <c r="W8" s="1095"/>
      <c r="X8" s="1095"/>
      <c r="Y8" s="1095"/>
      <c r="Z8" s="1095"/>
      <c r="AA8" s="1095" t="s">
        <v>567</v>
      </c>
      <c r="AB8" s="1095"/>
      <c r="AC8" s="1095"/>
      <c r="AD8" s="1095"/>
      <c r="AE8" s="1096"/>
      <c r="AF8" s="1070" t="s">
        <v>128</v>
      </c>
      <c r="AG8" s="1071"/>
      <c r="AH8" s="1071"/>
      <c r="AI8" s="1071"/>
      <c r="AJ8" s="1072"/>
      <c r="AK8" s="1137">
        <v>88</v>
      </c>
      <c r="AL8" s="1138"/>
      <c r="AM8" s="1138"/>
      <c r="AN8" s="1138"/>
      <c r="AO8" s="1138"/>
      <c r="AP8" s="1138" t="s">
        <v>567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386</v>
      </c>
      <c r="C9" s="1089"/>
      <c r="D9" s="1089"/>
      <c r="E9" s="1089"/>
      <c r="F9" s="1089"/>
      <c r="G9" s="1089"/>
      <c r="H9" s="1089"/>
      <c r="I9" s="1089"/>
      <c r="J9" s="1089"/>
      <c r="K9" s="1089"/>
      <c r="L9" s="1089"/>
      <c r="M9" s="1089"/>
      <c r="N9" s="1089"/>
      <c r="O9" s="1089"/>
      <c r="P9" s="1090"/>
      <c r="Q9" s="1094">
        <v>1497</v>
      </c>
      <c r="R9" s="1095"/>
      <c r="S9" s="1095"/>
      <c r="T9" s="1095"/>
      <c r="U9" s="1095"/>
      <c r="V9" s="1095">
        <v>1497</v>
      </c>
      <c r="W9" s="1095"/>
      <c r="X9" s="1095"/>
      <c r="Y9" s="1095"/>
      <c r="Z9" s="1095"/>
      <c r="AA9" s="1095" t="s">
        <v>567</v>
      </c>
      <c r="AB9" s="1095"/>
      <c r="AC9" s="1095"/>
      <c r="AD9" s="1095"/>
      <c r="AE9" s="1096"/>
      <c r="AF9" s="1070" t="s">
        <v>128</v>
      </c>
      <c r="AG9" s="1071"/>
      <c r="AH9" s="1071"/>
      <c r="AI9" s="1071"/>
      <c r="AJ9" s="1072"/>
      <c r="AK9" s="1137">
        <v>299</v>
      </c>
      <c r="AL9" s="1138"/>
      <c r="AM9" s="1138"/>
      <c r="AN9" s="1138"/>
      <c r="AO9" s="1138"/>
      <c r="AP9" s="1138">
        <v>1988</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f>SUM(Q7:U9)</f>
        <v>7474</v>
      </c>
      <c r="R23" s="1120"/>
      <c r="S23" s="1120"/>
      <c r="T23" s="1120"/>
      <c r="U23" s="1120"/>
      <c r="V23" s="1120">
        <f>SUM(V7:Z9)</f>
        <v>7188</v>
      </c>
      <c r="W23" s="1120"/>
      <c r="X23" s="1120"/>
      <c r="Y23" s="1120"/>
      <c r="Z23" s="1120"/>
      <c r="AA23" s="1120">
        <f>SUM(AA7:AE9)</f>
        <v>286</v>
      </c>
      <c r="AB23" s="1120"/>
      <c r="AC23" s="1120"/>
      <c r="AD23" s="1120"/>
      <c r="AE23" s="1121"/>
      <c r="AF23" s="1122">
        <v>284</v>
      </c>
      <c r="AG23" s="1120"/>
      <c r="AH23" s="1120"/>
      <c r="AI23" s="1120"/>
      <c r="AJ23" s="1123"/>
      <c r="AK23" s="1124"/>
      <c r="AL23" s="1125"/>
      <c r="AM23" s="1125"/>
      <c r="AN23" s="1125"/>
      <c r="AO23" s="1125"/>
      <c r="AP23" s="1120">
        <f>SUM(AP7:AT9)</f>
        <v>7949</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2430</v>
      </c>
      <c r="R28" s="1105"/>
      <c r="S28" s="1105"/>
      <c r="T28" s="1105"/>
      <c r="U28" s="1105"/>
      <c r="V28" s="1105">
        <v>2370</v>
      </c>
      <c r="W28" s="1105"/>
      <c r="X28" s="1105"/>
      <c r="Y28" s="1105"/>
      <c r="Z28" s="1105"/>
      <c r="AA28" s="1105">
        <v>59</v>
      </c>
      <c r="AB28" s="1105"/>
      <c r="AC28" s="1105"/>
      <c r="AD28" s="1105"/>
      <c r="AE28" s="1106"/>
      <c r="AF28" s="1107">
        <v>59</v>
      </c>
      <c r="AG28" s="1105"/>
      <c r="AH28" s="1105"/>
      <c r="AI28" s="1105"/>
      <c r="AJ28" s="1108"/>
      <c r="AK28" s="1109">
        <v>143</v>
      </c>
      <c r="AL28" s="1097"/>
      <c r="AM28" s="1097"/>
      <c r="AN28" s="1097"/>
      <c r="AO28" s="1097"/>
      <c r="AP28" s="1097" t="s">
        <v>567</v>
      </c>
      <c r="AQ28" s="1097"/>
      <c r="AR28" s="1097"/>
      <c r="AS28" s="1097"/>
      <c r="AT28" s="1097"/>
      <c r="AU28" s="1097" t="s">
        <v>567</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401</v>
      </c>
      <c r="C29" s="1089"/>
      <c r="D29" s="1089"/>
      <c r="E29" s="1089"/>
      <c r="F29" s="1089"/>
      <c r="G29" s="1089"/>
      <c r="H29" s="1089"/>
      <c r="I29" s="1089"/>
      <c r="J29" s="1089"/>
      <c r="K29" s="1089"/>
      <c r="L29" s="1089"/>
      <c r="M29" s="1089"/>
      <c r="N29" s="1089"/>
      <c r="O29" s="1089"/>
      <c r="P29" s="1090"/>
      <c r="Q29" s="1094">
        <v>1635</v>
      </c>
      <c r="R29" s="1095"/>
      <c r="S29" s="1095"/>
      <c r="T29" s="1095"/>
      <c r="U29" s="1095"/>
      <c r="V29" s="1095">
        <v>1551</v>
      </c>
      <c r="W29" s="1095"/>
      <c r="X29" s="1095"/>
      <c r="Y29" s="1095"/>
      <c r="Z29" s="1095"/>
      <c r="AA29" s="1095">
        <v>84</v>
      </c>
      <c r="AB29" s="1095"/>
      <c r="AC29" s="1095"/>
      <c r="AD29" s="1095"/>
      <c r="AE29" s="1096"/>
      <c r="AF29" s="1070">
        <v>84</v>
      </c>
      <c r="AG29" s="1071"/>
      <c r="AH29" s="1071"/>
      <c r="AI29" s="1071"/>
      <c r="AJ29" s="1072"/>
      <c r="AK29" s="1031">
        <v>244</v>
      </c>
      <c r="AL29" s="1022"/>
      <c r="AM29" s="1022"/>
      <c r="AN29" s="1022"/>
      <c r="AO29" s="1022"/>
      <c r="AP29" s="1022" t="s">
        <v>567</v>
      </c>
      <c r="AQ29" s="1022"/>
      <c r="AR29" s="1022"/>
      <c r="AS29" s="1022"/>
      <c r="AT29" s="1022"/>
      <c r="AU29" s="1022" t="s">
        <v>567</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402</v>
      </c>
      <c r="C30" s="1089"/>
      <c r="D30" s="1089"/>
      <c r="E30" s="1089"/>
      <c r="F30" s="1089"/>
      <c r="G30" s="1089"/>
      <c r="H30" s="1089"/>
      <c r="I30" s="1089"/>
      <c r="J30" s="1089"/>
      <c r="K30" s="1089"/>
      <c r="L30" s="1089"/>
      <c r="M30" s="1089"/>
      <c r="N30" s="1089"/>
      <c r="O30" s="1089"/>
      <c r="P30" s="1090"/>
      <c r="Q30" s="1094">
        <v>197</v>
      </c>
      <c r="R30" s="1095"/>
      <c r="S30" s="1095"/>
      <c r="T30" s="1095"/>
      <c r="U30" s="1095"/>
      <c r="V30" s="1095">
        <v>195</v>
      </c>
      <c r="W30" s="1095"/>
      <c r="X30" s="1095"/>
      <c r="Y30" s="1095"/>
      <c r="Z30" s="1095"/>
      <c r="AA30" s="1095">
        <v>2</v>
      </c>
      <c r="AB30" s="1095"/>
      <c r="AC30" s="1095"/>
      <c r="AD30" s="1095"/>
      <c r="AE30" s="1096"/>
      <c r="AF30" s="1070">
        <v>2</v>
      </c>
      <c r="AG30" s="1071"/>
      <c r="AH30" s="1071"/>
      <c r="AI30" s="1071"/>
      <c r="AJ30" s="1072"/>
      <c r="AK30" s="1031" t="s">
        <v>567</v>
      </c>
      <c r="AL30" s="1022"/>
      <c r="AM30" s="1022"/>
      <c r="AN30" s="1022"/>
      <c r="AO30" s="1022"/>
      <c r="AP30" s="1022" t="s">
        <v>567</v>
      </c>
      <c r="AQ30" s="1022"/>
      <c r="AR30" s="1022"/>
      <c r="AS30" s="1022"/>
      <c r="AT30" s="1022"/>
      <c r="AU30" s="1022" t="s">
        <v>567</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338</v>
      </c>
      <c r="R31" s="1095"/>
      <c r="S31" s="1095"/>
      <c r="T31" s="1095"/>
      <c r="U31" s="1095"/>
      <c r="V31" s="1095">
        <v>333</v>
      </c>
      <c r="W31" s="1095"/>
      <c r="X31" s="1095"/>
      <c r="Y31" s="1095"/>
      <c r="Z31" s="1095"/>
      <c r="AA31" s="1095">
        <v>6</v>
      </c>
      <c r="AB31" s="1095"/>
      <c r="AC31" s="1095"/>
      <c r="AD31" s="1095"/>
      <c r="AE31" s="1096"/>
      <c r="AF31" s="1070">
        <v>199</v>
      </c>
      <c r="AG31" s="1071"/>
      <c r="AH31" s="1071"/>
      <c r="AI31" s="1071"/>
      <c r="AJ31" s="1072"/>
      <c r="AK31" s="1031" t="s">
        <v>567</v>
      </c>
      <c r="AL31" s="1022"/>
      <c r="AM31" s="1022"/>
      <c r="AN31" s="1022"/>
      <c r="AO31" s="1022"/>
      <c r="AP31" s="1022" t="s">
        <v>568</v>
      </c>
      <c r="AQ31" s="1022"/>
      <c r="AR31" s="1022"/>
      <c r="AS31" s="1022"/>
      <c r="AT31" s="1022"/>
      <c r="AU31" s="1022" t="s">
        <v>567</v>
      </c>
      <c r="AV31" s="1022"/>
      <c r="AW31" s="1022"/>
      <c r="AX31" s="1022"/>
      <c r="AY31" s="1022"/>
      <c r="AZ31" s="1093" t="s">
        <v>567</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405</v>
      </c>
      <c r="C32" s="1089"/>
      <c r="D32" s="1089"/>
      <c r="E32" s="1089"/>
      <c r="F32" s="1089"/>
      <c r="G32" s="1089"/>
      <c r="H32" s="1089"/>
      <c r="I32" s="1089"/>
      <c r="J32" s="1089"/>
      <c r="K32" s="1089"/>
      <c r="L32" s="1089"/>
      <c r="M32" s="1089"/>
      <c r="N32" s="1089"/>
      <c r="O32" s="1089"/>
      <c r="P32" s="1090"/>
      <c r="Q32" s="1094">
        <v>134</v>
      </c>
      <c r="R32" s="1095"/>
      <c r="S32" s="1095"/>
      <c r="T32" s="1095"/>
      <c r="U32" s="1095"/>
      <c r="V32" s="1095">
        <v>134</v>
      </c>
      <c r="W32" s="1095"/>
      <c r="X32" s="1095"/>
      <c r="Y32" s="1095"/>
      <c r="Z32" s="1095"/>
      <c r="AA32" s="1095" t="s">
        <v>567</v>
      </c>
      <c r="AB32" s="1095"/>
      <c r="AC32" s="1095"/>
      <c r="AD32" s="1095"/>
      <c r="AE32" s="1096"/>
      <c r="AF32" s="1070">
        <v>0</v>
      </c>
      <c r="AG32" s="1071"/>
      <c r="AH32" s="1071"/>
      <c r="AI32" s="1071"/>
      <c r="AJ32" s="1072"/>
      <c r="AK32" s="1031">
        <v>93</v>
      </c>
      <c r="AL32" s="1022"/>
      <c r="AM32" s="1022"/>
      <c r="AN32" s="1022"/>
      <c r="AO32" s="1022"/>
      <c r="AP32" s="1022">
        <v>795</v>
      </c>
      <c r="AQ32" s="1022"/>
      <c r="AR32" s="1022"/>
      <c r="AS32" s="1022"/>
      <c r="AT32" s="1022"/>
      <c r="AU32" s="1022">
        <v>758</v>
      </c>
      <c r="AV32" s="1022"/>
      <c r="AW32" s="1022"/>
      <c r="AX32" s="1022"/>
      <c r="AY32" s="1022"/>
      <c r="AZ32" s="1093" t="s">
        <v>567</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344</v>
      </c>
      <c r="AG63" s="1010"/>
      <c r="AH63" s="1010"/>
      <c r="AI63" s="1010"/>
      <c r="AJ63" s="1081"/>
      <c r="AK63" s="1082"/>
      <c r="AL63" s="1014"/>
      <c r="AM63" s="1014"/>
      <c r="AN63" s="1014"/>
      <c r="AO63" s="1014"/>
      <c r="AP63" s="1010">
        <f>SUM(AP28:AT32)</f>
        <v>795</v>
      </c>
      <c r="AQ63" s="1010"/>
      <c r="AR63" s="1010"/>
      <c r="AS63" s="1010"/>
      <c r="AT63" s="1010"/>
      <c r="AU63" s="1010">
        <f>SUM(AU28:AY32)</f>
        <v>758</v>
      </c>
      <c r="AV63" s="1010"/>
      <c r="AW63" s="1010"/>
      <c r="AX63" s="1010"/>
      <c r="AY63" s="1010"/>
      <c r="AZ63" s="1076"/>
      <c r="BA63" s="1076"/>
      <c r="BB63" s="1076"/>
      <c r="BC63" s="1076"/>
      <c r="BD63" s="1076"/>
      <c r="BE63" s="1011"/>
      <c r="BF63" s="1011"/>
      <c r="BG63" s="1011"/>
      <c r="BH63" s="1011"/>
      <c r="BI63" s="1012"/>
      <c r="BJ63" s="1077" t="s">
        <v>128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392</v>
      </c>
      <c r="R66" s="1053"/>
      <c r="S66" s="1053"/>
      <c r="T66" s="1053"/>
      <c r="U66" s="1054"/>
      <c r="V66" s="1052" t="s">
        <v>393</v>
      </c>
      <c r="W66" s="1053"/>
      <c r="X66" s="1053"/>
      <c r="Y66" s="1053"/>
      <c r="Z66" s="1054"/>
      <c r="AA66" s="1052" t="s">
        <v>411</v>
      </c>
      <c r="AB66" s="1053"/>
      <c r="AC66" s="1053"/>
      <c r="AD66" s="1053"/>
      <c r="AE66" s="1054"/>
      <c r="AF66" s="1058" t="s">
        <v>395</v>
      </c>
      <c r="AG66" s="1059"/>
      <c r="AH66" s="1059"/>
      <c r="AI66" s="1059"/>
      <c r="AJ66" s="1060"/>
      <c r="AK66" s="1052" t="s">
        <v>412</v>
      </c>
      <c r="AL66" s="1047"/>
      <c r="AM66" s="1047"/>
      <c r="AN66" s="1047"/>
      <c r="AO66" s="1048"/>
      <c r="AP66" s="1052" t="s">
        <v>397</v>
      </c>
      <c r="AQ66" s="1053"/>
      <c r="AR66" s="1053"/>
      <c r="AS66" s="1053"/>
      <c r="AT66" s="1054"/>
      <c r="AU66" s="1052" t="s">
        <v>413</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569</v>
      </c>
      <c r="C68" s="1037"/>
      <c r="D68" s="1037"/>
      <c r="E68" s="1037"/>
      <c r="F68" s="1037"/>
      <c r="G68" s="1037"/>
      <c r="H68" s="1037"/>
      <c r="I68" s="1037"/>
      <c r="J68" s="1037"/>
      <c r="K68" s="1037"/>
      <c r="L68" s="1037"/>
      <c r="M68" s="1037"/>
      <c r="N68" s="1037"/>
      <c r="O68" s="1037"/>
      <c r="P68" s="1038"/>
      <c r="Q68" s="1039">
        <v>24333</v>
      </c>
      <c r="R68" s="1033"/>
      <c r="S68" s="1033"/>
      <c r="T68" s="1033"/>
      <c r="U68" s="1033"/>
      <c r="V68" s="1033">
        <v>23280</v>
      </c>
      <c r="W68" s="1033"/>
      <c r="X68" s="1033"/>
      <c r="Y68" s="1033"/>
      <c r="Z68" s="1033"/>
      <c r="AA68" s="1033">
        <v>1053</v>
      </c>
      <c r="AB68" s="1033"/>
      <c r="AC68" s="1033"/>
      <c r="AD68" s="1033"/>
      <c r="AE68" s="1033"/>
      <c r="AF68" s="1033">
        <v>1053</v>
      </c>
      <c r="AG68" s="1033"/>
      <c r="AH68" s="1033"/>
      <c r="AI68" s="1033"/>
      <c r="AJ68" s="1033"/>
      <c r="AK68" s="1033">
        <v>30</v>
      </c>
      <c r="AL68" s="1033"/>
      <c r="AM68" s="1033"/>
      <c r="AN68" s="1033"/>
      <c r="AO68" s="1033"/>
      <c r="AP68" s="1033" t="s">
        <v>567</v>
      </c>
      <c r="AQ68" s="1033"/>
      <c r="AR68" s="1033"/>
      <c r="AS68" s="1033"/>
      <c r="AT68" s="1033"/>
      <c r="AU68" s="1033" t="s">
        <v>567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570</v>
      </c>
      <c r="C69" s="1026"/>
      <c r="D69" s="1026"/>
      <c r="E69" s="1026"/>
      <c r="F69" s="1026"/>
      <c r="G69" s="1026"/>
      <c r="H69" s="1026"/>
      <c r="I69" s="1026"/>
      <c r="J69" s="1026"/>
      <c r="K69" s="1026"/>
      <c r="L69" s="1026"/>
      <c r="M69" s="1026"/>
      <c r="N69" s="1026"/>
      <c r="O69" s="1026"/>
      <c r="P69" s="1027"/>
      <c r="Q69" s="1028">
        <v>180</v>
      </c>
      <c r="R69" s="1022"/>
      <c r="S69" s="1022"/>
      <c r="T69" s="1022"/>
      <c r="U69" s="1022"/>
      <c r="V69" s="1022">
        <v>132</v>
      </c>
      <c r="W69" s="1022"/>
      <c r="X69" s="1022"/>
      <c r="Y69" s="1022"/>
      <c r="Z69" s="1022"/>
      <c r="AA69" s="1022">
        <v>48</v>
      </c>
      <c r="AB69" s="1022"/>
      <c r="AC69" s="1022"/>
      <c r="AD69" s="1022"/>
      <c r="AE69" s="1022"/>
      <c r="AF69" s="1022">
        <v>48</v>
      </c>
      <c r="AG69" s="1022"/>
      <c r="AH69" s="1022"/>
      <c r="AI69" s="1022"/>
      <c r="AJ69" s="1022"/>
      <c r="AK69" s="1022" t="s">
        <v>567</v>
      </c>
      <c r="AL69" s="1022"/>
      <c r="AM69" s="1022"/>
      <c r="AN69" s="1022"/>
      <c r="AO69" s="1022"/>
      <c r="AP69" s="1022" t="s">
        <v>567</v>
      </c>
      <c r="AQ69" s="1022"/>
      <c r="AR69" s="1022"/>
      <c r="AS69" s="1022"/>
      <c r="AT69" s="1022"/>
      <c r="AU69" s="1022" t="s">
        <v>567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571</v>
      </c>
      <c r="C70" s="1026"/>
      <c r="D70" s="1026"/>
      <c r="E70" s="1026"/>
      <c r="F70" s="1026"/>
      <c r="G70" s="1026"/>
      <c r="H70" s="1026"/>
      <c r="I70" s="1026"/>
      <c r="J70" s="1026"/>
      <c r="K70" s="1026"/>
      <c r="L70" s="1026"/>
      <c r="M70" s="1026"/>
      <c r="N70" s="1026"/>
      <c r="O70" s="1026"/>
      <c r="P70" s="1027"/>
      <c r="Q70" s="1028">
        <v>109</v>
      </c>
      <c r="R70" s="1022"/>
      <c r="S70" s="1022"/>
      <c r="T70" s="1022"/>
      <c r="U70" s="1022"/>
      <c r="V70" s="1022">
        <v>98</v>
      </c>
      <c r="W70" s="1022"/>
      <c r="X70" s="1022"/>
      <c r="Y70" s="1022"/>
      <c r="Z70" s="1022"/>
      <c r="AA70" s="1022">
        <v>10</v>
      </c>
      <c r="AB70" s="1022"/>
      <c r="AC70" s="1022"/>
      <c r="AD70" s="1022"/>
      <c r="AE70" s="1022"/>
      <c r="AF70" s="1022">
        <v>10</v>
      </c>
      <c r="AG70" s="1022"/>
      <c r="AH70" s="1022"/>
      <c r="AI70" s="1022"/>
      <c r="AJ70" s="1022"/>
      <c r="AK70" s="1022">
        <v>2</v>
      </c>
      <c r="AL70" s="1022"/>
      <c r="AM70" s="1022"/>
      <c r="AN70" s="1022"/>
      <c r="AO70" s="1022"/>
      <c r="AP70" s="1022" t="s">
        <v>567</v>
      </c>
      <c r="AQ70" s="1022"/>
      <c r="AR70" s="1022"/>
      <c r="AS70" s="1022"/>
      <c r="AT70" s="1022"/>
      <c r="AU70" s="1022" t="s">
        <v>567</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572</v>
      </c>
      <c r="C71" s="1026"/>
      <c r="D71" s="1026"/>
      <c r="E71" s="1026"/>
      <c r="F71" s="1026"/>
      <c r="G71" s="1026"/>
      <c r="H71" s="1026"/>
      <c r="I71" s="1026"/>
      <c r="J71" s="1026"/>
      <c r="K71" s="1026"/>
      <c r="L71" s="1026"/>
      <c r="M71" s="1026"/>
      <c r="N71" s="1026"/>
      <c r="O71" s="1026"/>
      <c r="P71" s="1027"/>
      <c r="Q71" s="1028">
        <v>110</v>
      </c>
      <c r="R71" s="1022"/>
      <c r="S71" s="1022"/>
      <c r="T71" s="1022"/>
      <c r="U71" s="1022"/>
      <c r="V71" s="1022">
        <v>81</v>
      </c>
      <c r="W71" s="1022"/>
      <c r="X71" s="1022"/>
      <c r="Y71" s="1022"/>
      <c r="Z71" s="1022"/>
      <c r="AA71" s="1022">
        <v>29</v>
      </c>
      <c r="AB71" s="1022"/>
      <c r="AC71" s="1022"/>
      <c r="AD71" s="1022"/>
      <c r="AE71" s="1022"/>
      <c r="AF71" s="1022">
        <v>29</v>
      </c>
      <c r="AG71" s="1022"/>
      <c r="AH71" s="1022"/>
      <c r="AI71" s="1022"/>
      <c r="AJ71" s="1022"/>
      <c r="AK71" s="1022" t="s">
        <v>567</v>
      </c>
      <c r="AL71" s="1022"/>
      <c r="AM71" s="1022"/>
      <c r="AN71" s="1022"/>
      <c r="AO71" s="1022"/>
      <c r="AP71" s="1022" t="s">
        <v>567</v>
      </c>
      <c r="AQ71" s="1022"/>
      <c r="AR71" s="1022"/>
      <c r="AS71" s="1022"/>
      <c r="AT71" s="1022"/>
      <c r="AU71" s="1022" t="s">
        <v>567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573</v>
      </c>
      <c r="C72" s="1026"/>
      <c r="D72" s="1026"/>
      <c r="E72" s="1026"/>
      <c r="F72" s="1026"/>
      <c r="G72" s="1026"/>
      <c r="H72" s="1026"/>
      <c r="I72" s="1026"/>
      <c r="J72" s="1026"/>
      <c r="K72" s="1026"/>
      <c r="L72" s="1026"/>
      <c r="M72" s="1026"/>
      <c r="N72" s="1026"/>
      <c r="O72" s="1026"/>
      <c r="P72" s="1027"/>
      <c r="Q72" s="1028">
        <v>4425</v>
      </c>
      <c r="R72" s="1022"/>
      <c r="S72" s="1022"/>
      <c r="T72" s="1022"/>
      <c r="U72" s="1022"/>
      <c r="V72" s="1022">
        <v>4303</v>
      </c>
      <c r="W72" s="1022"/>
      <c r="X72" s="1022"/>
      <c r="Y72" s="1022"/>
      <c r="Z72" s="1022"/>
      <c r="AA72" s="1022">
        <v>122</v>
      </c>
      <c r="AB72" s="1022"/>
      <c r="AC72" s="1022"/>
      <c r="AD72" s="1022"/>
      <c r="AE72" s="1022"/>
      <c r="AF72" s="1022">
        <v>87</v>
      </c>
      <c r="AG72" s="1022"/>
      <c r="AH72" s="1022"/>
      <c r="AI72" s="1022"/>
      <c r="AJ72" s="1022"/>
      <c r="AK72" s="1022" t="s">
        <v>567</v>
      </c>
      <c r="AL72" s="1022"/>
      <c r="AM72" s="1022"/>
      <c r="AN72" s="1022"/>
      <c r="AO72" s="1022"/>
      <c r="AP72" s="1022">
        <v>2254</v>
      </c>
      <c r="AQ72" s="1022"/>
      <c r="AR72" s="1022"/>
      <c r="AS72" s="1022"/>
      <c r="AT72" s="1022"/>
      <c r="AU72" s="1022">
        <v>235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575</v>
      </c>
      <c r="C73" s="1026"/>
      <c r="D73" s="1026"/>
      <c r="E73" s="1026"/>
      <c r="F73" s="1026"/>
      <c r="G73" s="1026"/>
      <c r="H73" s="1026"/>
      <c r="I73" s="1026"/>
      <c r="J73" s="1026"/>
      <c r="K73" s="1026"/>
      <c r="L73" s="1026"/>
      <c r="M73" s="1026"/>
      <c r="N73" s="1026"/>
      <c r="O73" s="1026"/>
      <c r="P73" s="1027"/>
      <c r="Q73" s="1028">
        <v>5012</v>
      </c>
      <c r="R73" s="1022"/>
      <c r="S73" s="1022"/>
      <c r="T73" s="1022"/>
      <c r="U73" s="1022"/>
      <c r="V73" s="1022">
        <v>4534</v>
      </c>
      <c r="W73" s="1022"/>
      <c r="X73" s="1022"/>
      <c r="Y73" s="1022"/>
      <c r="Z73" s="1022"/>
      <c r="AA73" s="1022">
        <v>478</v>
      </c>
      <c r="AB73" s="1022"/>
      <c r="AC73" s="1022"/>
      <c r="AD73" s="1022"/>
      <c r="AE73" s="1022"/>
      <c r="AF73" s="1022">
        <v>5634</v>
      </c>
      <c r="AG73" s="1022"/>
      <c r="AH73" s="1022"/>
      <c r="AI73" s="1022"/>
      <c r="AJ73" s="1022"/>
      <c r="AK73" s="1022" t="s">
        <v>567</v>
      </c>
      <c r="AL73" s="1022"/>
      <c r="AM73" s="1022"/>
      <c r="AN73" s="1022"/>
      <c r="AO73" s="1022"/>
      <c r="AP73" s="1022">
        <v>1015</v>
      </c>
      <c r="AQ73" s="1022"/>
      <c r="AR73" s="1022"/>
      <c r="AS73" s="1022"/>
      <c r="AT73" s="1022"/>
      <c r="AU73" s="1022" t="s">
        <v>567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576</v>
      </c>
      <c r="C74" s="1026"/>
      <c r="D74" s="1026"/>
      <c r="E74" s="1026"/>
      <c r="F74" s="1026"/>
      <c r="G74" s="1026"/>
      <c r="H74" s="1026"/>
      <c r="I74" s="1026"/>
      <c r="J74" s="1026"/>
      <c r="K74" s="1026"/>
      <c r="L74" s="1026"/>
      <c r="M74" s="1026"/>
      <c r="N74" s="1026"/>
      <c r="O74" s="1026"/>
      <c r="P74" s="1027"/>
      <c r="Q74" s="1028">
        <v>6437</v>
      </c>
      <c r="R74" s="1022"/>
      <c r="S74" s="1022"/>
      <c r="T74" s="1022"/>
      <c r="U74" s="1022"/>
      <c r="V74" s="1022">
        <v>6447</v>
      </c>
      <c r="W74" s="1022"/>
      <c r="X74" s="1022"/>
      <c r="Y74" s="1022"/>
      <c r="Z74" s="1022"/>
      <c r="AA74" s="1022">
        <v>-10</v>
      </c>
      <c r="AB74" s="1022"/>
      <c r="AC74" s="1022"/>
      <c r="AD74" s="1022"/>
      <c r="AE74" s="1022"/>
      <c r="AF74" s="1022">
        <v>8624</v>
      </c>
      <c r="AG74" s="1022"/>
      <c r="AH74" s="1022"/>
      <c r="AI74" s="1022"/>
      <c r="AJ74" s="1022"/>
      <c r="AK74" s="1022" t="s">
        <v>567</v>
      </c>
      <c r="AL74" s="1022"/>
      <c r="AM74" s="1022"/>
      <c r="AN74" s="1022"/>
      <c r="AO74" s="1022"/>
      <c r="AP74" s="1022">
        <v>5338</v>
      </c>
      <c r="AQ74" s="1022"/>
      <c r="AR74" s="1022"/>
      <c r="AS74" s="1022"/>
      <c r="AT74" s="1022"/>
      <c r="AU74" s="1022" t="s">
        <v>567</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574</v>
      </c>
      <c r="C75" s="1026"/>
      <c r="D75" s="1026"/>
      <c r="E75" s="1026"/>
      <c r="F75" s="1026"/>
      <c r="G75" s="1026"/>
      <c r="H75" s="1026"/>
      <c r="I75" s="1026"/>
      <c r="J75" s="1026"/>
      <c r="K75" s="1026"/>
      <c r="L75" s="1026"/>
      <c r="M75" s="1026"/>
      <c r="N75" s="1026"/>
      <c r="O75" s="1026"/>
      <c r="P75" s="1027"/>
      <c r="Q75" s="1029">
        <v>1415</v>
      </c>
      <c r="R75" s="1030"/>
      <c r="S75" s="1030"/>
      <c r="T75" s="1030"/>
      <c r="U75" s="1031"/>
      <c r="V75" s="1032">
        <v>1201</v>
      </c>
      <c r="W75" s="1030"/>
      <c r="X75" s="1030"/>
      <c r="Y75" s="1030"/>
      <c r="Z75" s="1031"/>
      <c r="AA75" s="1032">
        <v>214</v>
      </c>
      <c r="AB75" s="1030"/>
      <c r="AC75" s="1030"/>
      <c r="AD75" s="1030"/>
      <c r="AE75" s="1031"/>
      <c r="AF75" s="1032">
        <v>214</v>
      </c>
      <c r="AG75" s="1030"/>
      <c r="AH75" s="1030"/>
      <c r="AI75" s="1030"/>
      <c r="AJ75" s="1031"/>
      <c r="AK75" s="1032" t="s">
        <v>567</v>
      </c>
      <c r="AL75" s="1030"/>
      <c r="AM75" s="1030"/>
      <c r="AN75" s="1030"/>
      <c r="AO75" s="1031"/>
      <c r="AP75" s="1032" t="s">
        <v>567</v>
      </c>
      <c r="AQ75" s="1030"/>
      <c r="AR75" s="1030"/>
      <c r="AS75" s="1030"/>
      <c r="AT75" s="1031"/>
      <c r="AU75" s="1032" t="s">
        <v>567</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577</v>
      </c>
      <c r="C76" s="1026"/>
      <c r="D76" s="1026"/>
      <c r="E76" s="1026"/>
      <c r="F76" s="1026"/>
      <c r="G76" s="1026"/>
      <c r="H76" s="1026"/>
      <c r="I76" s="1026"/>
      <c r="J76" s="1026"/>
      <c r="K76" s="1026"/>
      <c r="L76" s="1026"/>
      <c r="M76" s="1026"/>
      <c r="N76" s="1026"/>
      <c r="O76" s="1026"/>
      <c r="P76" s="1027"/>
      <c r="Q76" s="1029">
        <v>2810</v>
      </c>
      <c r="R76" s="1030"/>
      <c r="S76" s="1030"/>
      <c r="T76" s="1030"/>
      <c r="U76" s="1031"/>
      <c r="V76" s="1032">
        <v>2577</v>
      </c>
      <c r="W76" s="1030"/>
      <c r="X76" s="1030"/>
      <c r="Y76" s="1030"/>
      <c r="Z76" s="1031"/>
      <c r="AA76" s="1032">
        <v>233</v>
      </c>
      <c r="AB76" s="1030"/>
      <c r="AC76" s="1030"/>
      <c r="AD76" s="1030"/>
      <c r="AE76" s="1031"/>
      <c r="AF76" s="1032">
        <v>233</v>
      </c>
      <c r="AG76" s="1030"/>
      <c r="AH76" s="1030"/>
      <c r="AI76" s="1030"/>
      <c r="AJ76" s="1031"/>
      <c r="AK76" s="1032">
        <v>317</v>
      </c>
      <c r="AL76" s="1030"/>
      <c r="AM76" s="1030"/>
      <c r="AN76" s="1030"/>
      <c r="AO76" s="1031"/>
      <c r="AP76" s="1032" t="s">
        <v>567</v>
      </c>
      <c r="AQ76" s="1030"/>
      <c r="AR76" s="1030"/>
      <c r="AS76" s="1030"/>
      <c r="AT76" s="1031"/>
      <c r="AU76" s="1032" t="s">
        <v>567</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578</v>
      </c>
      <c r="C77" s="1026"/>
      <c r="D77" s="1026"/>
      <c r="E77" s="1026"/>
      <c r="F77" s="1026"/>
      <c r="G77" s="1026"/>
      <c r="H77" s="1026"/>
      <c r="I77" s="1026"/>
      <c r="J77" s="1026"/>
      <c r="K77" s="1026"/>
      <c r="L77" s="1026"/>
      <c r="M77" s="1026"/>
      <c r="N77" s="1026"/>
      <c r="O77" s="1026"/>
      <c r="P77" s="1027"/>
      <c r="Q77" s="1029">
        <v>620140</v>
      </c>
      <c r="R77" s="1030"/>
      <c r="S77" s="1030"/>
      <c r="T77" s="1030"/>
      <c r="U77" s="1031"/>
      <c r="V77" s="1032">
        <v>610214</v>
      </c>
      <c r="W77" s="1030"/>
      <c r="X77" s="1030"/>
      <c r="Y77" s="1030"/>
      <c r="Z77" s="1031"/>
      <c r="AA77" s="1032">
        <v>9926</v>
      </c>
      <c r="AB77" s="1030"/>
      <c r="AC77" s="1030"/>
      <c r="AD77" s="1030"/>
      <c r="AE77" s="1031"/>
      <c r="AF77" s="1032">
        <v>9926</v>
      </c>
      <c r="AG77" s="1030"/>
      <c r="AH77" s="1030"/>
      <c r="AI77" s="1030"/>
      <c r="AJ77" s="1031"/>
      <c r="AK77" s="1032">
        <v>3973</v>
      </c>
      <c r="AL77" s="1030"/>
      <c r="AM77" s="1030"/>
      <c r="AN77" s="1030"/>
      <c r="AO77" s="1031"/>
      <c r="AP77" s="1032" t="s">
        <v>567</v>
      </c>
      <c r="AQ77" s="1030"/>
      <c r="AR77" s="1030"/>
      <c r="AS77" s="1030"/>
      <c r="AT77" s="1031"/>
      <c r="AU77" s="1032" t="s">
        <v>567</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SUM(AF68:AJ77)</f>
        <v>25858</v>
      </c>
      <c r="AG88" s="1010"/>
      <c r="AH88" s="1010"/>
      <c r="AI88" s="1010"/>
      <c r="AJ88" s="1010"/>
      <c r="AK88" s="1014"/>
      <c r="AL88" s="1014"/>
      <c r="AM88" s="1014"/>
      <c r="AN88" s="1014"/>
      <c r="AO88" s="1014"/>
      <c r="AP88" s="1010">
        <f>SUM(AP68:AT77)</f>
        <v>8607</v>
      </c>
      <c r="AQ88" s="1010"/>
      <c r="AR88" s="1010"/>
      <c r="AS88" s="1010"/>
      <c r="AT88" s="1010"/>
      <c r="AU88" s="1010">
        <f>SUM(AU68:AY77)</f>
        <v>235</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v>
      </c>
      <c r="CS102" s="1002"/>
      <c r="CT102" s="1002"/>
      <c r="CU102" s="1002"/>
      <c r="CV102" s="1003"/>
      <c r="CW102" s="1001" t="s">
        <v>586</v>
      </c>
      <c r="CX102" s="1002"/>
      <c r="CY102" s="1002"/>
      <c r="CZ102" s="1002"/>
      <c r="DA102" s="1003"/>
      <c r="DB102" s="1001">
        <v>10</v>
      </c>
      <c r="DC102" s="1002"/>
      <c r="DD102" s="1002"/>
      <c r="DE102" s="1002"/>
      <c r="DF102" s="1003"/>
      <c r="DG102" s="1001" t="s">
        <v>586</v>
      </c>
      <c r="DH102" s="1002"/>
      <c r="DI102" s="1002"/>
      <c r="DJ102" s="1002"/>
      <c r="DK102" s="1003"/>
      <c r="DL102" s="1001" t="s">
        <v>586</v>
      </c>
      <c r="DM102" s="1002"/>
      <c r="DN102" s="1002"/>
      <c r="DO102" s="1002"/>
      <c r="DP102" s="1003"/>
      <c r="DQ102" s="1001" t="s">
        <v>586</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306</v>
      </c>
      <c r="AG109" s="945"/>
      <c r="AH109" s="945"/>
      <c r="AI109" s="945"/>
      <c r="AJ109" s="946"/>
      <c r="AK109" s="947" t="s">
        <v>305</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306</v>
      </c>
      <c r="BW109" s="945"/>
      <c r="BX109" s="945"/>
      <c r="BY109" s="945"/>
      <c r="BZ109" s="946"/>
      <c r="CA109" s="947" t="s">
        <v>305</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306</v>
      </c>
      <c r="DM109" s="945"/>
      <c r="DN109" s="945"/>
      <c r="DO109" s="945"/>
      <c r="DP109" s="946"/>
      <c r="DQ109" s="947" t="s">
        <v>305</v>
      </c>
      <c r="DR109" s="945"/>
      <c r="DS109" s="945"/>
      <c r="DT109" s="945"/>
      <c r="DU109" s="946"/>
      <c r="DV109" s="947" t="s">
        <v>424</v>
      </c>
      <c r="DW109" s="945"/>
      <c r="DX109" s="945"/>
      <c r="DY109" s="945"/>
      <c r="DZ109" s="976"/>
    </row>
    <row r="110" spans="1:131" s="246" customFormat="1" ht="26.25" customHeight="1" x14ac:dyDescent="0.15">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729494</v>
      </c>
      <c r="AB110" s="938"/>
      <c r="AC110" s="938"/>
      <c r="AD110" s="938"/>
      <c r="AE110" s="939"/>
      <c r="AF110" s="940">
        <v>759042</v>
      </c>
      <c r="AG110" s="938"/>
      <c r="AH110" s="938"/>
      <c r="AI110" s="938"/>
      <c r="AJ110" s="939"/>
      <c r="AK110" s="940">
        <v>784889</v>
      </c>
      <c r="AL110" s="938"/>
      <c r="AM110" s="938"/>
      <c r="AN110" s="938"/>
      <c r="AO110" s="939"/>
      <c r="AP110" s="941">
        <v>22.6</v>
      </c>
      <c r="AQ110" s="942"/>
      <c r="AR110" s="942"/>
      <c r="AS110" s="942"/>
      <c r="AT110" s="943"/>
      <c r="AU110" s="977" t="s">
        <v>73</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8247245</v>
      </c>
      <c r="BR110" s="885"/>
      <c r="BS110" s="885"/>
      <c r="BT110" s="885"/>
      <c r="BU110" s="885"/>
      <c r="BV110" s="885">
        <v>8062283</v>
      </c>
      <c r="BW110" s="885"/>
      <c r="BX110" s="885"/>
      <c r="BY110" s="885"/>
      <c r="BZ110" s="885"/>
      <c r="CA110" s="885">
        <v>7949239</v>
      </c>
      <c r="CB110" s="885"/>
      <c r="CC110" s="885"/>
      <c r="CD110" s="885"/>
      <c r="CE110" s="885"/>
      <c r="CF110" s="909">
        <v>229.1</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128</v>
      </c>
      <c r="DM110" s="885"/>
      <c r="DN110" s="885"/>
      <c r="DO110" s="885"/>
      <c r="DP110" s="885"/>
      <c r="DQ110" s="885" t="s">
        <v>430</v>
      </c>
      <c r="DR110" s="885"/>
      <c r="DS110" s="885"/>
      <c r="DT110" s="885"/>
      <c r="DU110" s="885"/>
      <c r="DV110" s="886" t="s">
        <v>128</v>
      </c>
      <c r="DW110" s="886"/>
      <c r="DX110" s="886"/>
      <c r="DY110" s="886"/>
      <c r="DZ110" s="887"/>
    </row>
    <row r="111" spans="1:131" s="246" customFormat="1" ht="26.25" customHeight="1" x14ac:dyDescent="0.15">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430</v>
      </c>
      <c r="AL111" s="966"/>
      <c r="AM111" s="966"/>
      <c r="AN111" s="966"/>
      <c r="AO111" s="967"/>
      <c r="AP111" s="969" t="s">
        <v>430</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v>109171</v>
      </c>
      <c r="BR111" s="857"/>
      <c r="BS111" s="857"/>
      <c r="BT111" s="857"/>
      <c r="BU111" s="857"/>
      <c r="BV111" s="857">
        <v>89793</v>
      </c>
      <c r="BW111" s="857"/>
      <c r="BX111" s="857"/>
      <c r="BY111" s="857"/>
      <c r="BZ111" s="857"/>
      <c r="CA111" s="857">
        <v>70401</v>
      </c>
      <c r="CB111" s="857"/>
      <c r="CC111" s="857"/>
      <c r="CD111" s="857"/>
      <c r="CE111" s="857"/>
      <c r="CF111" s="918">
        <v>2</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x14ac:dyDescent="0.15">
      <c r="A112" s="959" t="s">
        <v>434</v>
      </c>
      <c r="B112" s="960"/>
      <c r="C112" s="790" t="s">
        <v>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430</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436</v>
      </c>
      <c r="BA112" s="790"/>
      <c r="BB112" s="790"/>
      <c r="BC112" s="790"/>
      <c r="BD112" s="790"/>
      <c r="BE112" s="790"/>
      <c r="BF112" s="790"/>
      <c r="BG112" s="790"/>
      <c r="BH112" s="790"/>
      <c r="BI112" s="790"/>
      <c r="BJ112" s="790"/>
      <c r="BK112" s="790"/>
      <c r="BL112" s="790"/>
      <c r="BM112" s="790"/>
      <c r="BN112" s="790"/>
      <c r="BO112" s="790"/>
      <c r="BP112" s="791"/>
      <c r="BQ112" s="856">
        <v>785257</v>
      </c>
      <c r="BR112" s="857"/>
      <c r="BS112" s="857"/>
      <c r="BT112" s="857"/>
      <c r="BU112" s="857"/>
      <c r="BV112" s="857">
        <v>768856</v>
      </c>
      <c r="BW112" s="857"/>
      <c r="BX112" s="857"/>
      <c r="BY112" s="857"/>
      <c r="BZ112" s="857"/>
      <c r="CA112" s="857">
        <v>757606</v>
      </c>
      <c r="CB112" s="857"/>
      <c r="CC112" s="857"/>
      <c r="CD112" s="857"/>
      <c r="CE112" s="857"/>
      <c r="CF112" s="918">
        <v>21.8</v>
      </c>
      <c r="CG112" s="919"/>
      <c r="CH112" s="919"/>
      <c r="CI112" s="919"/>
      <c r="CJ112" s="919"/>
      <c r="CK112" s="974"/>
      <c r="CL112" s="861"/>
      <c r="CM112" s="864" t="s">
        <v>437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128</v>
      </c>
      <c r="DM112" s="857"/>
      <c r="DN112" s="857"/>
      <c r="DO112" s="857"/>
      <c r="DP112" s="857"/>
      <c r="DQ112" s="857" t="s">
        <v>128</v>
      </c>
      <c r="DR112" s="857"/>
      <c r="DS112" s="857"/>
      <c r="DT112" s="857"/>
      <c r="DU112" s="857"/>
      <c r="DV112" s="834" t="s">
        <v>128</v>
      </c>
      <c r="DW112" s="834"/>
      <c r="DX112" s="834"/>
      <c r="DY112" s="834"/>
      <c r="DZ112" s="835"/>
    </row>
    <row r="113" spans="1:130" s="246" customFormat="1" ht="26.25" customHeight="1" x14ac:dyDescent="0.15">
      <c r="A113" s="961"/>
      <c r="B113" s="962"/>
      <c r="C113" s="790" t="s">
        <v>438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71591</v>
      </c>
      <c r="AB113" s="966"/>
      <c r="AC113" s="966"/>
      <c r="AD113" s="966"/>
      <c r="AE113" s="967"/>
      <c r="AF113" s="968">
        <v>83219</v>
      </c>
      <c r="AG113" s="966"/>
      <c r="AH113" s="966"/>
      <c r="AI113" s="966"/>
      <c r="AJ113" s="967"/>
      <c r="AK113" s="968">
        <v>70243</v>
      </c>
      <c r="AL113" s="966"/>
      <c r="AM113" s="966"/>
      <c r="AN113" s="966"/>
      <c r="AO113" s="967"/>
      <c r="AP113" s="969">
        <v>2</v>
      </c>
      <c r="AQ113" s="970"/>
      <c r="AR113" s="970"/>
      <c r="AS113" s="970"/>
      <c r="AT113" s="971"/>
      <c r="AU113" s="979"/>
      <c r="AV113" s="980"/>
      <c r="AW113" s="980"/>
      <c r="AX113" s="980"/>
      <c r="AY113" s="980"/>
      <c r="AZ113" s="855" t="s">
        <v>439</v>
      </c>
      <c r="BA113" s="790"/>
      <c r="BB113" s="790"/>
      <c r="BC113" s="790"/>
      <c r="BD113" s="790"/>
      <c r="BE113" s="790"/>
      <c r="BF113" s="790"/>
      <c r="BG113" s="790"/>
      <c r="BH113" s="790"/>
      <c r="BI113" s="790"/>
      <c r="BJ113" s="790"/>
      <c r="BK113" s="790"/>
      <c r="BL113" s="790"/>
      <c r="BM113" s="790"/>
      <c r="BN113" s="790"/>
      <c r="BO113" s="790"/>
      <c r="BP113" s="791"/>
      <c r="BQ113" s="856">
        <v>258332</v>
      </c>
      <c r="BR113" s="857"/>
      <c r="BS113" s="857"/>
      <c r="BT113" s="857"/>
      <c r="BU113" s="857"/>
      <c r="BV113" s="857">
        <v>241795</v>
      </c>
      <c r="BW113" s="857"/>
      <c r="BX113" s="857"/>
      <c r="BY113" s="857"/>
      <c r="BZ113" s="857"/>
      <c r="CA113" s="857">
        <v>234708</v>
      </c>
      <c r="CB113" s="857"/>
      <c r="CC113" s="857"/>
      <c r="CD113" s="857"/>
      <c r="CE113" s="857"/>
      <c r="CF113" s="918">
        <v>6.8</v>
      </c>
      <c r="CG113" s="919"/>
      <c r="CH113" s="919"/>
      <c r="CI113" s="919"/>
      <c r="CJ113" s="919"/>
      <c r="CK113" s="974"/>
      <c r="CL113" s="861"/>
      <c r="CM113" s="864" t="s">
        <v>440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128</v>
      </c>
      <c r="DM113" s="820"/>
      <c r="DN113" s="820"/>
      <c r="DO113" s="820"/>
      <c r="DP113" s="821"/>
      <c r="DQ113" s="822" t="s">
        <v>430</v>
      </c>
      <c r="DR113" s="820"/>
      <c r="DS113" s="820"/>
      <c r="DT113" s="820"/>
      <c r="DU113" s="821"/>
      <c r="DV113" s="867" t="s">
        <v>128</v>
      </c>
      <c r="DW113" s="868"/>
      <c r="DX113" s="868"/>
      <c r="DY113" s="868"/>
      <c r="DZ113" s="869"/>
    </row>
    <row r="114" spans="1:130" s="246" customFormat="1" ht="26.25" customHeight="1" x14ac:dyDescent="0.15">
      <c r="A114" s="961"/>
      <c r="B114" s="962"/>
      <c r="C114" s="790" t="s">
        <v>441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35422</v>
      </c>
      <c r="AB114" s="820"/>
      <c r="AC114" s="820"/>
      <c r="AD114" s="820"/>
      <c r="AE114" s="821"/>
      <c r="AF114" s="822">
        <v>28492</v>
      </c>
      <c r="AG114" s="820"/>
      <c r="AH114" s="820"/>
      <c r="AI114" s="820"/>
      <c r="AJ114" s="821"/>
      <c r="AK114" s="822">
        <v>25749</v>
      </c>
      <c r="AL114" s="820"/>
      <c r="AM114" s="820"/>
      <c r="AN114" s="820"/>
      <c r="AO114" s="821"/>
      <c r="AP114" s="867">
        <v>0.7</v>
      </c>
      <c r="AQ114" s="868"/>
      <c r="AR114" s="868"/>
      <c r="AS114" s="868"/>
      <c r="AT114" s="869"/>
      <c r="AU114" s="979"/>
      <c r="AV114" s="980"/>
      <c r="AW114" s="980"/>
      <c r="AX114" s="980"/>
      <c r="AY114" s="980"/>
      <c r="AZ114" s="855" t="s">
        <v>442</v>
      </c>
      <c r="BA114" s="790"/>
      <c r="BB114" s="790"/>
      <c r="BC114" s="790"/>
      <c r="BD114" s="790"/>
      <c r="BE114" s="790"/>
      <c r="BF114" s="790"/>
      <c r="BG114" s="790"/>
      <c r="BH114" s="790"/>
      <c r="BI114" s="790"/>
      <c r="BJ114" s="790"/>
      <c r="BK114" s="790"/>
      <c r="BL114" s="790"/>
      <c r="BM114" s="790"/>
      <c r="BN114" s="790"/>
      <c r="BO114" s="790"/>
      <c r="BP114" s="791"/>
      <c r="BQ114" s="856">
        <v>1460164</v>
      </c>
      <c r="BR114" s="857"/>
      <c r="BS114" s="857"/>
      <c r="BT114" s="857"/>
      <c r="BU114" s="857"/>
      <c r="BV114" s="857">
        <v>1463880</v>
      </c>
      <c r="BW114" s="857"/>
      <c r="BX114" s="857"/>
      <c r="BY114" s="857"/>
      <c r="BZ114" s="857"/>
      <c r="CA114" s="857">
        <v>1341704</v>
      </c>
      <c r="CB114" s="857"/>
      <c r="CC114" s="857"/>
      <c r="CD114" s="857"/>
      <c r="CE114" s="857"/>
      <c r="CF114" s="918">
        <v>38.700000000000003</v>
      </c>
      <c r="CG114" s="919"/>
      <c r="CH114" s="919"/>
      <c r="CI114" s="919"/>
      <c r="CJ114" s="919"/>
      <c r="CK114" s="974"/>
      <c r="CL114" s="861"/>
      <c r="CM114" s="864" t="s">
        <v>443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430</v>
      </c>
      <c r="DM114" s="820"/>
      <c r="DN114" s="820"/>
      <c r="DO114" s="820"/>
      <c r="DP114" s="821"/>
      <c r="DQ114" s="822" t="s">
        <v>128</v>
      </c>
      <c r="DR114" s="820"/>
      <c r="DS114" s="820"/>
      <c r="DT114" s="820"/>
      <c r="DU114" s="821"/>
      <c r="DV114" s="867" t="s">
        <v>430</v>
      </c>
      <c r="DW114" s="868"/>
      <c r="DX114" s="868"/>
      <c r="DY114" s="868"/>
      <c r="DZ114" s="869"/>
    </row>
    <row r="115" spans="1:130" s="246" customFormat="1" ht="26.25" customHeight="1" x14ac:dyDescent="0.15">
      <c r="A115" s="961"/>
      <c r="B115" s="962"/>
      <c r="C115" s="790" t="s">
        <v>444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19492</v>
      </c>
      <c r="AB115" s="966"/>
      <c r="AC115" s="966"/>
      <c r="AD115" s="966"/>
      <c r="AE115" s="967"/>
      <c r="AF115" s="968">
        <v>19378</v>
      </c>
      <c r="AG115" s="966"/>
      <c r="AH115" s="966"/>
      <c r="AI115" s="966"/>
      <c r="AJ115" s="967"/>
      <c r="AK115" s="968">
        <v>19392</v>
      </c>
      <c r="AL115" s="966"/>
      <c r="AM115" s="966"/>
      <c r="AN115" s="966"/>
      <c r="AO115" s="967"/>
      <c r="AP115" s="969">
        <v>0.6</v>
      </c>
      <c r="AQ115" s="970"/>
      <c r="AR115" s="970"/>
      <c r="AS115" s="970"/>
      <c r="AT115" s="971"/>
      <c r="AU115" s="979"/>
      <c r="AV115" s="980"/>
      <c r="AW115" s="980"/>
      <c r="AX115" s="980"/>
      <c r="AY115" s="980"/>
      <c r="AZ115" s="855" t="s">
        <v>445</v>
      </c>
      <c r="BA115" s="790"/>
      <c r="BB115" s="790"/>
      <c r="BC115" s="790"/>
      <c r="BD115" s="790"/>
      <c r="BE115" s="790"/>
      <c r="BF115" s="790"/>
      <c r="BG115" s="790"/>
      <c r="BH115" s="790"/>
      <c r="BI115" s="790"/>
      <c r="BJ115" s="790"/>
      <c r="BK115" s="790"/>
      <c r="BL115" s="790"/>
      <c r="BM115" s="790"/>
      <c r="BN115" s="790"/>
      <c r="BO115" s="790"/>
      <c r="BP115" s="791"/>
      <c r="BQ115" s="856">
        <v>1134618</v>
      </c>
      <c r="BR115" s="857"/>
      <c r="BS115" s="857"/>
      <c r="BT115" s="857"/>
      <c r="BU115" s="857"/>
      <c r="BV115" s="857">
        <v>1442784</v>
      </c>
      <c r="BW115" s="857"/>
      <c r="BX115" s="857"/>
      <c r="BY115" s="857"/>
      <c r="BZ115" s="857"/>
      <c r="CA115" s="857">
        <v>994510</v>
      </c>
      <c r="CB115" s="857"/>
      <c r="CC115" s="857"/>
      <c r="CD115" s="857"/>
      <c r="CE115" s="857"/>
      <c r="CF115" s="918">
        <v>28.7</v>
      </c>
      <c r="CG115" s="919"/>
      <c r="CH115" s="919"/>
      <c r="CI115" s="919"/>
      <c r="CJ115" s="919"/>
      <c r="CK115" s="974"/>
      <c r="CL115" s="861"/>
      <c r="CM115" s="855" t="s">
        <v>446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128</v>
      </c>
      <c r="DM115" s="820"/>
      <c r="DN115" s="820"/>
      <c r="DO115" s="820"/>
      <c r="DP115" s="821"/>
      <c r="DQ115" s="822" t="s">
        <v>430</v>
      </c>
      <c r="DR115" s="820"/>
      <c r="DS115" s="820"/>
      <c r="DT115" s="820"/>
      <c r="DU115" s="821"/>
      <c r="DV115" s="867" t="s">
        <v>128</v>
      </c>
      <c r="DW115" s="868"/>
      <c r="DX115" s="868"/>
      <c r="DY115" s="868"/>
      <c r="DZ115" s="869"/>
    </row>
    <row r="116" spans="1:130" s="246" customFormat="1" ht="26.25" customHeight="1" x14ac:dyDescent="0.15">
      <c r="A116" s="963"/>
      <c r="B116" s="964"/>
      <c r="C116" s="923" t="s">
        <v>447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430</v>
      </c>
      <c r="AB116" s="820"/>
      <c r="AC116" s="820"/>
      <c r="AD116" s="820"/>
      <c r="AE116" s="821"/>
      <c r="AF116" s="822" t="s">
        <v>128</v>
      </c>
      <c r="AG116" s="820"/>
      <c r="AH116" s="820"/>
      <c r="AI116" s="820"/>
      <c r="AJ116" s="821"/>
      <c r="AK116" s="822" t="s">
        <v>128</v>
      </c>
      <c r="AL116" s="820"/>
      <c r="AM116" s="820"/>
      <c r="AN116" s="820"/>
      <c r="AO116" s="821"/>
      <c r="AP116" s="867" t="s">
        <v>128</v>
      </c>
      <c r="AQ116" s="868"/>
      <c r="AR116" s="868"/>
      <c r="AS116" s="868"/>
      <c r="AT116" s="869"/>
      <c r="AU116" s="979"/>
      <c r="AV116" s="980"/>
      <c r="AW116" s="980"/>
      <c r="AX116" s="980"/>
      <c r="AY116" s="980"/>
      <c r="AZ116" s="906" t="s">
        <v>448</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128</v>
      </c>
      <c r="CB116" s="857"/>
      <c r="CC116" s="857"/>
      <c r="CD116" s="857"/>
      <c r="CE116" s="857"/>
      <c r="CF116" s="918" t="s">
        <v>128</v>
      </c>
      <c r="CG116" s="919"/>
      <c r="CH116" s="919"/>
      <c r="CI116" s="919"/>
      <c r="CJ116" s="919"/>
      <c r="CK116" s="974"/>
      <c r="CL116" s="861"/>
      <c r="CM116" s="864" t="s">
        <v>449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128</v>
      </c>
      <c r="DH116" s="820"/>
      <c r="DI116" s="820"/>
      <c r="DJ116" s="820"/>
      <c r="DK116" s="821"/>
      <c r="DL116" s="822" t="s">
        <v>128</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450</v>
      </c>
      <c r="Z117" s="946"/>
      <c r="AA117" s="951">
        <v>855999</v>
      </c>
      <c r="AB117" s="952"/>
      <c r="AC117" s="952"/>
      <c r="AD117" s="952"/>
      <c r="AE117" s="953"/>
      <c r="AF117" s="954">
        <v>890131</v>
      </c>
      <c r="AG117" s="952"/>
      <c r="AH117" s="952"/>
      <c r="AI117" s="952"/>
      <c r="AJ117" s="953"/>
      <c r="AK117" s="954">
        <v>900273</v>
      </c>
      <c r="AL117" s="952"/>
      <c r="AM117" s="952"/>
      <c r="AN117" s="952"/>
      <c r="AO117" s="953"/>
      <c r="AP117" s="955"/>
      <c r="AQ117" s="956"/>
      <c r="AR117" s="956"/>
      <c r="AS117" s="956"/>
      <c r="AT117" s="957"/>
      <c r="AU117" s="979"/>
      <c r="AV117" s="980"/>
      <c r="AW117" s="980"/>
      <c r="AX117" s="980"/>
      <c r="AY117" s="980"/>
      <c r="AZ117" s="906" t="s">
        <v>451</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452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430</v>
      </c>
      <c r="DH117" s="820"/>
      <c r="DI117" s="820"/>
      <c r="DJ117" s="820"/>
      <c r="DK117" s="821"/>
      <c r="DL117" s="822" t="s">
        <v>128</v>
      </c>
      <c r="DM117" s="820"/>
      <c r="DN117" s="820"/>
      <c r="DO117" s="820"/>
      <c r="DP117" s="821"/>
      <c r="DQ117" s="822" t="s">
        <v>128</v>
      </c>
      <c r="DR117" s="820"/>
      <c r="DS117" s="820"/>
      <c r="DT117" s="820"/>
      <c r="DU117" s="821"/>
      <c r="DV117" s="867" t="s">
        <v>430</v>
      </c>
      <c r="DW117" s="868"/>
      <c r="DX117" s="868"/>
      <c r="DY117" s="868"/>
      <c r="DZ117" s="869"/>
    </row>
    <row r="118" spans="1:130" s="246" customFormat="1" ht="26.25" customHeight="1" x14ac:dyDescent="0.15">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306</v>
      </c>
      <c r="AG118" s="945"/>
      <c r="AH118" s="945"/>
      <c r="AI118" s="945"/>
      <c r="AJ118" s="946"/>
      <c r="AK118" s="947" t="s">
        <v>305</v>
      </c>
      <c r="AL118" s="945"/>
      <c r="AM118" s="945"/>
      <c r="AN118" s="945"/>
      <c r="AO118" s="946"/>
      <c r="AP118" s="948" t="s">
        <v>424</v>
      </c>
      <c r="AQ118" s="949"/>
      <c r="AR118" s="949"/>
      <c r="AS118" s="949"/>
      <c r="AT118" s="950"/>
      <c r="AU118" s="979"/>
      <c r="AV118" s="980"/>
      <c r="AW118" s="980"/>
      <c r="AX118" s="980"/>
      <c r="AY118" s="980"/>
      <c r="AZ118" s="922" t="s">
        <v>453</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128</v>
      </c>
      <c r="CB118" s="888"/>
      <c r="CC118" s="888"/>
      <c r="CD118" s="888"/>
      <c r="CE118" s="888"/>
      <c r="CF118" s="918" t="s">
        <v>430</v>
      </c>
      <c r="CG118" s="919"/>
      <c r="CH118" s="919"/>
      <c r="CI118" s="919"/>
      <c r="CJ118" s="919"/>
      <c r="CK118" s="974"/>
      <c r="CL118" s="861"/>
      <c r="CM118" s="864" t="s">
        <v>454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430</v>
      </c>
      <c r="DH118" s="820"/>
      <c r="DI118" s="820"/>
      <c r="DJ118" s="820"/>
      <c r="DK118" s="821"/>
      <c r="DL118" s="822" t="s">
        <v>430</v>
      </c>
      <c r="DM118" s="820"/>
      <c r="DN118" s="820"/>
      <c r="DO118" s="820"/>
      <c r="DP118" s="821"/>
      <c r="DQ118" s="822" t="s">
        <v>128</v>
      </c>
      <c r="DR118" s="820"/>
      <c r="DS118" s="820"/>
      <c r="DT118" s="820"/>
      <c r="DU118" s="821"/>
      <c r="DV118" s="867" t="s">
        <v>430</v>
      </c>
      <c r="DW118" s="868"/>
      <c r="DX118" s="868"/>
      <c r="DY118" s="868"/>
      <c r="DZ118" s="869"/>
    </row>
    <row r="119" spans="1:130" s="246" customFormat="1" ht="26.25" customHeight="1" x14ac:dyDescent="0.15">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430</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455</v>
      </c>
      <c r="BP119" s="921"/>
      <c r="BQ119" s="925">
        <v>11994787</v>
      </c>
      <c r="BR119" s="888"/>
      <c r="BS119" s="888"/>
      <c r="BT119" s="888"/>
      <c r="BU119" s="888"/>
      <c r="BV119" s="888">
        <v>12069391</v>
      </c>
      <c r="BW119" s="888"/>
      <c r="BX119" s="888"/>
      <c r="BY119" s="888"/>
      <c r="BZ119" s="888"/>
      <c r="CA119" s="888">
        <v>11348168</v>
      </c>
      <c r="CB119" s="888"/>
      <c r="CC119" s="888"/>
      <c r="CD119" s="888"/>
      <c r="CE119" s="888"/>
      <c r="CF119" s="786"/>
      <c r="CG119" s="787"/>
      <c r="CH119" s="787"/>
      <c r="CI119" s="787"/>
      <c r="CJ119" s="877"/>
      <c r="CK119" s="975"/>
      <c r="CL119" s="863"/>
      <c r="CM119" s="881" t="s">
        <v>456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109171</v>
      </c>
      <c r="DH119" s="803"/>
      <c r="DI119" s="803"/>
      <c r="DJ119" s="803"/>
      <c r="DK119" s="804"/>
      <c r="DL119" s="805">
        <v>89793</v>
      </c>
      <c r="DM119" s="803"/>
      <c r="DN119" s="803"/>
      <c r="DO119" s="803"/>
      <c r="DP119" s="804"/>
      <c r="DQ119" s="805">
        <v>70401</v>
      </c>
      <c r="DR119" s="803"/>
      <c r="DS119" s="803"/>
      <c r="DT119" s="803"/>
      <c r="DU119" s="804"/>
      <c r="DV119" s="891">
        <v>2</v>
      </c>
      <c r="DW119" s="892"/>
      <c r="DX119" s="892"/>
      <c r="DY119" s="892"/>
      <c r="DZ119" s="893"/>
    </row>
    <row r="120" spans="1:130" s="246" customFormat="1" ht="26.25" customHeight="1" x14ac:dyDescent="0.15">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430</v>
      </c>
      <c r="AB120" s="820"/>
      <c r="AC120" s="820"/>
      <c r="AD120" s="820"/>
      <c r="AE120" s="821"/>
      <c r="AF120" s="822" t="s">
        <v>430</v>
      </c>
      <c r="AG120" s="820"/>
      <c r="AH120" s="820"/>
      <c r="AI120" s="820"/>
      <c r="AJ120" s="821"/>
      <c r="AK120" s="822" t="s">
        <v>430</v>
      </c>
      <c r="AL120" s="820"/>
      <c r="AM120" s="820"/>
      <c r="AN120" s="820"/>
      <c r="AO120" s="821"/>
      <c r="AP120" s="867" t="s">
        <v>128</v>
      </c>
      <c r="AQ120" s="868"/>
      <c r="AR120" s="868"/>
      <c r="AS120" s="868"/>
      <c r="AT120" s="869"/>
      <c r="AU120" s="926" t="s">
        <v>457</v>
      </c>
      <c r="AV120" s="927"/>
      <c r="AW120" s="927"/>
      <c r="AX120" s="927"/>
      <c r="AY120" s="928"/>
      <c r="AZ120" s="903" t="s">
        <v>458</v>
      </c>
      <c r="BA120" s="848"/>
      <c r="BB120" s="848"/>
      <c r="BC120" s="848"/>
      <c r="BD120" s="848"/>
      <c r="BE120" s="848"/>
      <c r="BF120" s="848"/>
      <c r="BG120" s="848"/>
      <c r="BH120" s="848"/>
      <c r="BI120" s="848"/>
      <c r="BJ120" s="848"/>
      <c r="BK120" s="848"/>
      <c r="BL120" s="848"/>
      <c r="BM120" s="848"/>
      <c r="BN120" s="848"/>
      <c r="BO120" s="848"/>
      <c r="BP120" s="849"/>
      <c r="BQ120" s="904">
        <v>1602547</v>
      </c>
      <c r="BR120" s="885"/>
      <c r="BS120" s="885"/>
      <c r="BT120" s="885"/>
      <c r="BU120" s="885"/>
      <c r="BV120" s="885">
        <v>1887677</v>
      </c>
      <c r="BW120" s="885"/>
      <c r="BX120" s="885"/>
      <c r="BY120" s="885"/>
      <c r="BZ120" s="885"/>
      <c r="CA120" s="885">
        <v>2162220</v>
      </c>
      <c r="CB120" s="885"/>
      <c r="CC120" s="885"/>
      <c r="CD120" s="885"/>
      <c r="CE120" s="885"/>
      <c r="CF120" s="909">
        <v>62.3</v>
      </c>
      <c r="CG120" s="910"/>
      <c r="CH120" s="910"/>
      <c r="CI120" s="910"/>
      <c r="CJ120" s="910"/>
      <c r="CK120" s="911" t="s">
        <v>459</v>
      </c>
      <c r="CL120" s="895"/>
      <c r="CM120" s="895"/>
      <c r="CN120" s="895"/>
      <c r="CO120" s="896"/>
      <c r="CP120" s="915" t="s">
        <v>460</v>
      </c>
      <c r="CQ120" s="916"/>
      <c r="CR120" s="916"/>
      <c r="CS120" s="916"/>
      <c r="CT120" s="916"/>
      <c r="CU120" s="916"/>
      <c r="CV120" s="916"/>
      <c r="CW120" s="916"/>
      <c r="CX120" s="916"/>
      <c r="CY120" s="916"/>
      <c r="CZ120" s="916"/>
      <c r="DA120" s="916"/>
      <c r="DB120" s="916"/>
      <c r="DC120" s="916"/>
      <c r="DD120" s="916"/>
      <c r="DE120" s="916"/>
      <c r="DF120" s="917"/>
      <c r="DG120" s="904">
        <v>785257</v>
      </c>
      <c r="DH120" s="885"/>
      <c r="DI120" s="885"/>
      <c r="DJ120" s="885"/>
      <c r="DK120" s="885"/>
      <c r="DL120" s="885">
        <v>768856</v>
      </c>
      <c r="DM120" s="885"/>
      <c r="DN120" s="885"/>
      <c r="DO120" s="885"/>
      <c r="DP120" s="885"/>
      <c r="DQ120" s="885">
        <v>757606</v>
      </c>
      <c r="DR120" s="885"/>
      <c r="DS120" s="885"/>
      <c r="DT120" s="885"/>
      <c r="DU120" s="885"/>
      <c r="DV120" s="886">
        <v>21.8</v>
      </c>
      <c r="DW120" s="886"/>
      <c r="DX120" s="886"/>
      <c r="DY120" s="886"/>
      <c r="DZ120" s="887"/>
    </row>
    <row r="121" spans="1:130" s="246" customFormat="1" ht="26.25" customHeight="1" x14ac:dyDescent="0.15">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430</v>
      </c>
      <c r="AB121" s="820"/>
      <c r="AC121" s="820"/>
      <c r="AD121" s="820"/>
      <c r="AE121" s="821"/>
      <c r="AF121" s="822" t="s">
        <v>430</v>
      </c>
      <c r="AG121" s="820"/>
      <c r="AH121" s="820"/>
      <c r="AI121" s="820"/>
      <c r="AJ121" s="821"/>
      <c r="AK121" s="822" t="s">
        <v>128</v>
      </c>
      <c r="AL121" s="820"/>
      <c r="AM121" s="820"/>
      <c r="AN121" s="820"/>
      <c r="AO121" s="821"/>
      <c r="AP121" s="867" t="s">
        <v>430</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v>1832307</v>
      </c>
      <c r="BR121" s="857"/>
      <c r="BS121" s="857"/>
      <c r="BT121" s="857"/>
      <c r="BU121" s="857"/>
      <c r="BV121" s="857">
        <v>1739948</v>
      </c>
      <c r="BW121" s="857"/>
      <c r="BX121" s="857"/>
      <c r="BY121" s="857"/>
      <c r="BZ121" s="857"/>
      <c r="CA121" s="857">
        <v>1597856</v>
      </c>
      <c r="CB121" s="857"/>
      <c r="CC121" s="857"/>
      <c r="CD121" s="857"/>
      <c r="CE121" s="857"/>
      <c r="CF121" s="918">
        <v>46.1</v>
      </c>
      <c r="CG121" s="919"/>
      <c r="CH121" s="919"/>
      <c r="CI121" s="919"/>
      <c r="CJ121" s="919"/>
      <c r="CK121" s="912"/>
      <c r="CL121" s="898"/>
      <c r="CM121" s="898"/>
      <c r="CN121" s="898"/>
      <c r="CO121" s="899"/>
      <c r="CP121" s="878" t="s">
        <v>403</v>
      </c>
      <c r="CQ121" s="879"/>
      <c r="CR121" s="879"/>
      <c r="CS121" s="879"/>
      <c r="CT121" s="879"/>
      <c r="CU121" s="879"/>
      <c r="CV121" s="879"/>
      <c r="CW121" s="879"/>
      <c r="CX121" s="879"/>
      <c r="CY121" s="879"/>
      <c r="CZ121" s="879"/>
      <c r="DA121" s="879"/>
      <c r="DB121" s="879"/>
      <c r="DC121" s="879"/>
      <c r="DD121" s="879"/>
      <c r="DE121" s="879"/>
      <c r="DF121" s="880"/>
      <c r="DG121" s="856" t="s">
        <v>128</v>
      </c>
      <c r="DH121" s="857"/>
      <c r="DI121" s="857"/>
      <c r="DJ121" s="857"/>
      <c r="DK121" s="857"/>
      <c r="DL121" s="857" t="s">
        <v>128</v>
      </c>
      <c r="DM121" s="857"/>
      <c r="DN121" s="857"/>
      <c r="DO121" s="857"/>
      <c r="DP121" s="857"/>
      <c r="DQ121" s="857" t="s">
        <v>128</v>
      </c>
      <c r="DR121" s="857"/>
      <c r="DS121" s="857"/>
      <c r="DT121" s="857"/>
      <c r="DU121" s="857"/>
      <c r="DV121" s="834" t="s">
        <v>128</v>
      </c>
      <c r="DW121" s="834"/>
      <c r="DX121" s="834"/>
      <c r="DY121" s="834"/>
      <c r="DZ121" s="835"/>
    </row>
    <row r="122" spans="1:130" s="246" customFormat="1" ht="26.25" customHeight="1" x14ac:dyDescent="0.15">
      <c r="A122" s="860"/>
      <c r="B122" s="861"/>
      <c r="C122" s="864" t="s">
        <v>443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463</v>
      </c>
      <c r="BA122" s="923"/>
      <c r="BB122" s="923"/>
      <c r="BC122" s="923"/>
      <c r="BD122" s="923"/>
      <c r="BE122" s="923"/>
      <c r="BF122" s="923"/>
      <c r="BG122" s="923"/>
      <c r="BH122" s="923"/>
      <c r="BI122" s="923"/>
      <c r="BJ122" s="923"/>
      <c r="BK122" s="923"/>
      <c r="BL122" s="923"/>
      <c r="BM122" s="923"/>
      <c r="BN122" s="923"/>
      <c r="BO122" s="923"/>
      <c r="BP122" s="924"/>
      <c r="BQ122" s="925">
        <v>5235919</v>
      </c>
      <c r="BR122" s="888"/>
      <c r="BS122" s="888"/>
      <c r="BT122" s="888"/>
      <c r="BU122" s="888"/>
      <c r="BV122" s="888">
        <v>5186427</v>
      </c>
      <c r="BW122" s="888"/>
      <c r="BX122" s="888"/>
      <c r="BY122" s="888"/>
      <c r="BZ122" s="888"/>
      <c r="CA122" s="888">
        <v>5257398</v>
      </c>
      <c r="CB122" s="888"/>
      <c r="CC122" s="888"/>
      <c r="CD122" s="888"/>
      <c r="CE122" s="888"/>
      <c r="CF122" s="889">
        <v>151.5</v>
      </c>
      <c r="CG122" s="890"/>
      <c r="CH122" s="890"/>
      <c r="CI122" s="890"/>
      <c r="CJ122" s="890"/>
      <c r="CK122" s="912"/>
      <c r="CL122" s="898"/>
      <c r="CM122" s="898"/>
      <c r="CN122" s="898"/>
      <c r="CO122" s="899"/>
      <c r="CP122" s="878" t="s">
        <v>401</v>
      </c>
      <c r="CQ122" s="879"/>
      <c r="CR122" s="879"/>
      <c r="CS122" s="879"/>
      <c r="CT122" s="879"/>
      <c r="CU122" s="879"/>
      <c r="CV122" s="879"/>
      <c r="CW122" s="879"/>
      <c r="CX122" s="879"/>
      <c r="CY122" s="879"/>
      <c r="CZ122" s="879"/>
      <c r="DA122" s="879"/>
      <c r="DB122" s="879"/>
      <c r="DC122" s="879"/>
      <c r="DD122" s="879"/>
      <c r="DE122" s="879"/>
      <c r="DF122" s="880"/>
      <c r="DG122" s="856" t="s">
        <v>430</v>
      </c>
      <c r="DH122" s="857"/>
      <c r="DI122" s="857"/>
      <c r="DJ122" s="857"/>
      <c r="DK122" s="857"/>
      <c r="DL122" s="857" t="s">
        <v>430</v>
      </c>
      <c r="DM122" s="857"/>
      <c r="DN122" s="857"/>
      <c r="DO122" s="857"/>
      <c r="DP122" s="857"/>
      <c r="DQ122" s="857" t="s">
        <v>128</v>
      </c>
      <c r="DR122" s="857"/>
      <c r="DS122" s="857"/>
      <c r="DT122" s="857"/>
      <c r="DU122" s="857"/>
      <c r="DV122" s="834" t="s">
        <v>430</v>
      </c>
      <c r="DW122" s="834"/>
      <c r="DX122" s="834"/>
      <c r="DY122" s="834"/>
      <c r="DZ122" s="835"/>
    </row>
    <row r="123" spans="1:130" s="246" customFormat="1" ht="26.25" customHeight="1" x14ac:dyDescent="0.15">
      <c r="A123" s="860"/>
      <c r="B123" s="861"/>
      <c r="C123" s="864" t="s">
        <v>449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464</v>
      </c>
      <c r="BP123" s="921"/>
      <c r="BQ123" s="875">
        <v>8670773</v>
      </c>
      <c r="BR123" s="876"/>
      <c r="BS123" s="876"/>
      <c r="BT123" s="876"/>
      <c r="BU123" s="876"/>
      <c r="BV123" s="876">
        <v>8814052</v>
      </c>
      <c r="BW123" s="876"/>
      <c r="BX123" s="876"/>
      <c r="BY123" s="876"/>
      <c r="BZ123" s="876"/>
      <c r="CA123" s="876">
        <v>9017474</v>
      </c>
      <c r="CB123" s="876"/>
      <c r="CC123" s="876"/>
      <c r="CD123" s="876"/>
      <c r="CE123" s="876"/>
      <c r="CF123" s="786"/>
      <c r="CG123" s="787"/>
      <c r="CH123" s="787"/>
      <c r="CI123" s="787"/>
      <c r="CJ123" s="877"/>
      <c r="CK123" s="912"/>
      <c r="CL123" s="898"/>
      <c r="CM123" s="898"/>
      <c r="CN123" s="898"/>
      <c r="CO123" s="899"/>
      <c r="CP123" s="878" t="s">
        <v>465</v>
      </c>
      <c r="CQ123" s="879"/>
      <c r="CR123" s="879"/>
      <c r="CS123" s="879"/>
      <c r="CT123" s="879"/>
      <c r="CU123" s="879"/>
      <c r="CV123" s="879"/>
      <c r="CW123" s="879"/>
      <c r="CX123" s="879"/>
      <c r="CY123" s="879"/>
      <c r="CZ123" s="879"/>
      <c r="DA123" s="879"/>
      <c r="DB123" s="879"/>
      <c r="DC123" s="879"/>
      <c r="DD123" s="879"/>
      <c r="DE123" s="879"/>
      <c r="DF123" s="880"/>
      <c r="DG123" s="819" t="s">
        <v>128</v>
      </c>
      <c r="DH123" s="820"/>
      <c r="DI123" s="820"/>
      <c r="DJ123" s="820"/>
      <c r="DK123" s="821"/>
      <c r="DL123" s="822" t="s">
        <v>430</v>
      </c>
      <c r="DM123" s="820"/>
      <c r="DN123" s="820"/>
      <c r="DO123" s="820"/>
      <c r="DP123" s="821"/>
      <c r="DQ123" s="822" t="s">
        <v>430</v>
      </c>
      <c r="DR123" s="820"/>
      <c r="DS123" s="820"/>
      <c r="DT123" s="820"/>
      <c r="DU123" s="821"/>
      <c r="DV123" s="867" t="s">
        <v>128</v>
      </c>
      <c r="DW123" s="868"/>
      <c r="DX123" s="868"/>
      <c r="DY123" s="868"/>
      <c r="DZ123" s="869"/>
    </row>
    <row r="124" spans="1:130" s="246" customFormat="1" ht="26.25" customHeight="1" thickBot="1" x14ac:dyDescent="0.2">
      <c r="A124" s="860"/>
      <c r="B124" s="861"/>
      <c r="C124" s="864" t="s">
        <v>452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430</v>
      </c>
      <c r="AG124" s="820"/>
      <c r="AH124" s="820"/>
      <c r="AI124" s="820"/>
      <c r="AJ124" s="821"/>
      <c r="AK124" s="822" t="s">
        <v>128</v>
      </c>
      <c r="AL124" s="820"/>
      <c r="AM124" s="820"/>
      <c r="AN124" s="820"/>
      <c r="AO124" s="821"/>
      <c r="AP124" s="867" t="s">
        <v>430</v>
      </c>
      <c r="AQ124" s="868"/>
      <c r="AR124" s="868"/>
      <c r="AS124" s="868"/>
      <c r="AT124" s="869"/>
      <c r="AU124" s="870" t="s">
        <v>466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96.9</v>
      </c>
      <c r="BR124" s="874"/>
      <c r="BS124" s="874"/>
      <c r="BT124" s="874"/>
      <c r="BU124" s="874"/>
      <c r="BV124" s="874">
        <v>93.9</v>
      </c>
      <c r="BW124" s="874"/>
      <c r="BX124" s="874"/>
      <c r="BY124" s="874"/>
      <c r="BZ124" s="874"/>
      <c r="CA124" s="874">
        <v>67.099999999999994</v>
      </c>
      <c r="CB124" s="874"/>
      <c r="CC124" s="874"/>
      <c r="CD124" s="874"/>
      <c r="CE124" s="874"/>
      <c r="CF124" s="764"/>
      <c r="CG124" s="765"/>
      <c r="CH124" s="765"/>
      <c r="CI124" s="765"/>
      <c r="CJ124" s="905"/>
      <c r="CK124" s="913"/>
      <c r="CL124" s="913"/>
      <c r="CM124" s="913"/>
      <c r="CN124" s="913"/>
      <c r="CO124" s="914"/>
      <c r="CP124" s="878" t="s">
        <v>467</v>
      </c>
      <c r="CQ124" s="879"/>
      <c r="CR124" s="879"/>
      <c r="CS124" s="879"/>
      <c r="CT124" s="879"/>
      <c r="CU124" s="879"/>
      <c r="CV124" s="879"/>
      <c r="CW124" s="879"/>
      <c r="CX124" s="879"/>
      <c r="CY124" s="879"/>
      <c r="CZ124" s="879"/>
      <c r="DA124" s="879"/>
      <c r="DB124" s="879"/>
      <c r="DC124" s="879"/>
      <c r="DD124" s="879"/>
      <c r="DE124" s="879"/>
      <c r="DF124" s="880"/>
      <c r="DG124" s="802" t="s">
        <v>430</v>
      </c>
      <c r="DH124" s="803"/>
      <c r="DI124" s="803"/>
      <c r="DJ124" s="803"/>
      <c r="DK124" s="804"/>
      <c r="DL124" s="805" t="s">
        <v>128</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15">
      <c r="A125" s="860"/>
      <c r="B125" s="861"/>
      <c r="C125" s="864" t="s">
        <v>454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430</v>
      </c>
      <c r="AB125" s="820"/>
      <c r="AC125" s="820"/>
      <c r="AD125" s="820"/>
      <c r="AE125" s="821"/>
      <c r="AF125" s="822" t="s">
        <v>430</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468</v>
      </c>
      <c r="CL125" s="895"/>
      <c r="CM125" s="895"/>
      <c r="CN125" s="895"/>
      <c r="CO125" s="896"/>
      <c r="CP125" s="903" t="s">
        <v>469</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430</v>
      </c>
      <c r="DW125" s="886"/>
      <c r="DX125" s="886"/>
      <c r="DY125" s="886"/>
      <c r="DZ125" s="887"/>
    </row>
    <row r="126" spans="1:130" s="246" customFormat="1" ht="26.25" customHeight="1" thickBot="1" x14ac:dyDescent="0.2">
      <c r="A126" s="860"/>
      <c r="B126" s="861"/>
      <c r="C126" s="864" t="s">
        <v>456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19492</v>
      </c>
      <c r="AB126" s="820"/>
      <c r="AC126" s="820"/>
      <c r="AD126" s="820"/>
      <c r="AE126" s="821"/>
      <c r="AF126" s="822">
        <v>19378</v>
      </c>
      <c r="AG126" s="820"/>
      <c r="AH126" s="820"/>
      <c r="AI126" s="820"/>
      <c r="AJ126" s="821"/>
      <c r="AK126" s="822">
        <v>19392</v>
      </c>
      <c r="AL126" s="820"/>
      <c r="AM126" s="820"/>
      <c r="AN126" s="820"/>
      <c r="AO126" s="821"/>
      <c r="AP126" s="867">
        <v>0.6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470</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430</v>
      </c>
      <c r="DW126" s="834"/>
      <c r="DX126" s="834"/>
      <c r="DY126" s="834"/>
      <c r="DZ126" s="835"/>
    </row>
    <row r="127" spans="1:130" s="246" customFormat="1" ht="26.25" customHeight="1" x14ac:dyDescent="0.15">
      <c r="A127" s="862"/>
      <c r="B127" s="863"/>
      <c r="C127" s="881" t="s">
        <v>471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430</v>
      </c>
      <c r="AB127" s="820"/>
      <c r="AC127" s="820"/>
      <c r="AD127" s="820"/>
      <c r="AE127" s="821"/>
      <c r="AF127" s="822" t="s">
        <v>128</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472</v>
      </c>
      <c r="AY127" s="852"/>
      <c r="AZ127" s="852"/>
      <c r="BA127" s="852"/>
      <c r="BB127" s="852"/>
      <c r="BC127" s="852"/>
      <c r="BD127" s="852"/>
      <c r="BE127" s="853"/>
      <c r="BF127" s="851" t="s">
        <v>473</v>
      </c>
      <c r="BG127" s="852"/>
      <c r="BH127" s="852"/>
      <c r="BI127" s="852"/>
      <c r="BJ127" s="852"/>
      <c r="BK127" s="852"/>
      <c r="BL127" s="853"/>
      <c r="BM127" s="851" t="s">
        <v>474</v>
      </c>
      <c r="BN127" s="852"/>
      <c r="BO127" s="852"/>
      <c r="BP127" s="852"/>
      <c r="BQ127" s="852"/>
      <c r="BR127" s="852"/>
      <c r="BS127" s="853"/>
      <c r="BT127" s="851" t="s">
        <v>475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476</v>
      </c>
      <c r="CQ127" s="790"/>
      <c r="CR127" s="790"/>
      <c r="CS127" s="790"/>
      <c r="CT127" s="790"/>
      <c r="CU127" s="790"/>
      <c r="CV127" s="790"/>
      <c r="CW127" s="790"/>
      <c r="CX127" s="790"/>
      <c r="CY127" s="790"/>
      <c r="CZ127" s="790"/>
      <c r="DA127" s="790"/>
      <c r="DB127" s="790"/>
      <c r="DC127" s="790"/>
      <c r="DD127" s="790"/>
      <c r="DE127" s="790"/>
      <c r="DF127" s="791"/>
      <c r="DG127" s="856">
        <v>1134618</v>
      </c>
      <c r="DH127" s="857"/>
      <c r="DI127" s="857"/>
      <c r="DJ127" s="857"/>
      <c r="DK127" s="857"/>
      <c r="DL127" s="857">
        <v>1442784</v>
      </c>
      <c r="DM127" s="857"/>
      <c r="DN127" s="857"/>
      <c r="DO127" s="857"/>
      <c r="DP127" s="857"/>
      <c r="DQ127" s="857">
        <v>994510</v>
      </c>
      <c r="DR127" s="857"/>
      <c r="DS127" s="857"/>
      <c r="DT127" s="857"/>
      <c r="DU127" s="857"/>
      <c r="DV127" s="834">
        <v>28.7</v>
      </c>
      <c r="DW127" s="834"/>
      <c r="DX127" s="834"/>
      <c r="DY127" s="834"/>
      <c r="DZ127" s="835"/>
    </row>
    <row r="128" spans="1:130" s="246" customFormat="1" ht="26.25" customHeight="1" thickBot="1" x14ac:dyDescent="0.2">
      <c r="A128" s="836" t="s">
        <v>477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478</v>
      </c>
      <c r="X128" s="838"/>
      <c r="Y128" s="838"/>
      <c r="Z128" s="839"/>
      <c r="AA128" s="840">
        <v>168979</v>
      </c>
      <c r="AB128" s="841"/>
      <c r="AC128" s="841"/>
      <c r="AD128" s="841"/>
      <c r="AE128" s="842"/>
      <c r="AF128" s="843">
        <v>189124</v>
      </c>
      <c r="AG128" s="841"/>
      <c r="AH128" s="841"/>
      <c r="AI128" s="841"/>
      <c r="AJ128" s="842"/>
      <c r="AK128" s="843">
        <v>218544</v>
      </c>
      <c r="AL128" s="841"/>
      <c r="AM128" s="841"/>
      <c r="AN128" s="841"/>
      <c r="AO128" s="842"/>
      <c r="AP128" s="844"/>
      <c r="AQ128" s="845"/>
      <c r="AR128" s="845"/>
      <c r="AS128" s="845"/>
      <c r="AT128" s="846"/>
      <c r="AU128" s="282"/>
      <c r="AV128" s="282"/>
      <c r="AW128" s="282"/>
      <c r="AX128" s="847" t="s">
        <v>479</v>
      </c>
      <c r="AY128" s="848"/>
      <c r="AZ128" s="848"/>
      <c r="BA128" s="848"/>
      <c r="BB128" s="848"/>
      <c r="BC128" s="848"/>
      <c r="BD128" s="848"/>
      <c r="BE128" s="849"/>
      <c r="BF128" s="826" t="s">
        <v>430</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480</v>
      </c>
      <c r="CQ128" s="768"/>
      <c r="CR128" s="768"/>
      <c r="CS128" s="768"/>
      <c r="CT128" s="768"/>
      <c r="CU128" s="768"/>
      <c r="CV128" s="768"/>
      <c r="CW128" s="768"/>
      <c r="CX128" s="768"/>
      <c r="CY128" s="768"/>
      <c r="CZ128" s="768"/>
      <c r="DA128" s="768"/>
      <c r="DB128" s="768"/>
      <c r="DC128" s="768"/>
      <c r="DD128" s="768"/>
      <c r="DE128" s="768"/>
      <c r="DF128" s="769"/>
      <c r="DG128" s="830" t="s">
        <v>430</v>
      </c>
      <c r="DH128" s="831"/>
      <c r="DI128" s="831"/>
      <c r="DJ128" s="831"/>
      <c r="DK128" s="831"/>
      <c r="DL128" s="831" t="s">
        <v>430</v>
      </c>
      <c r="DM128" s="831"/>
      <c r="DN128" s="831"/>
      <c r="DO128" s="831"/>
      <c r="DP128" s="831"/>
      <c r="DQ128" s="831" t="s">
        <v>430</v>
      </c>
      <c r="DR128" s="831"/>
      <c r="DS128" s="831"/>
      <c r="DT128" s="831"/>
      <c r="DU128" s="831"/>
      <c r="DV128" s="832" t="s">
        <v>430</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481</v>
      </c>
      <c r="X129" s="817"/>
      <c r="Y129" s="817"/>
      <c r="Z129" s="818"/>
      <c r="AA129" s="819">
        <v>3880725</v>
      </c>
      <c r="AB129" s="820"/>
      <c r="AC129" s="820"/>
      <c r="AD129" s="820"/>
      <c r="AE129" s="821"/>
      <c r="AF129" s="822">
        <v>3922542</v>
      </c>
      <c r="AG129" s="820"/>
      <c r="AH129" s="820"/>
      <c r="AI129" s="820"/>
      <c r="AJ129" s="821"/>
      <c r="AK129" s="822">
        <v>3902791</v>
      </c>
      <c r="AL129" s="820"/>
      <c r="AM129" s="820"/>
      <c r="AN129" s="820"/>
      <c r="AO129" s="821"/>
      <c r="AP129" s="823"/>
      <c r="AQ129" s="824"/>
      <c r="AR129" s="824"/>
      <c r="AS129" s="824"/>
      <c r="AT129" s="825"/>
      <c r="AU129" s="284"/>
      <c r="AV129" s="284"/>
      <c r="AW129" s="284"/>
      <c r="AX129" s="789" t="s">
        <v>482</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484</v>
      </c>
      <c r="X130" s="817"/>
      <c r="Y130" s="817"/>
      <c r="Z130" s="818"/>
      <c r="AA130" s="819">
        <v>452730</v>
      </c>
      <c r="AB130" s="820"/>
      <c r="AC130" s="820"/>
      <c r="AD130" s="820"/>
      <c r="AE130" s="821"/>
      <c r="AF130" s="822">
        <v>459159</v>
      </c>
      <c r="AG130" s="820"/>
      <c r="AH130" s="820"/>
      <c r="AI130" s="820"/>
      <c r="AJ130" s="821"/>
      <c r="AK130" s="822">
        <v>433325</v>
      </c>
      <c r="AL130" s="820"/>
      <c r="AM130" s="820"/>
      <c r="AN130" s="820"/>
      <c r="AO130" s="821"/>
      <c r="AP130" s="823"/>
      <c r="AQ130" s="824"/>
      <c r="AR130" s="824"/>
      <c r="AS130" s="824"/>
      <c r="AT130" s="825"/>
      <c r="AU130" s="284"/>
      <c r="AV130" s="284"/>
      <c r="AW130" s="284"/>
      <c r="AX130" s="789" t="s">
        <v>485</v>
      </c>
      <c r="AY130" s="790"/>
      <c r="AZ130" s="790"/>
      <c r="BA130" s="790"/>
      <c r="BB130" s="790"/>
      <c r="BC130" s="790"/>
      <c r="BD130" s="790"/>
      <c r="BE130" s="791"/>
      <c r="BF130" s="792">
        <v>6.9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486</v>
      </c>
      <c r="X131" s="800"/>
      <c r="Y131" s="800"/>
      <c r="Z131" s="801"/>
      <c r="AA131" s="802">
        <v>3427995</v>
      </c>
      <c r="AB131" s="803"/>
      <c r="AC131" s="803"/>
      <c r="AD131" s="803"/>
      <c r="AE131" s="804"/>
      <c r="AF131" s="805">
        <v>3463383</v>
      </c>
      <c r="AG131" s="803"/>
      <c r="AH131" s="803"/>
      <c r="AI131" s="803"/>
      <c r="AJ131" s="804"/>
      <c r="AK131" s="805">
        <v>3469466</v>
      </c>
      <c r="AL131" s="803"/>
      <c r="AM131" s="803"/>
      <c r="AN131" s="803"/>
      <c r="AO131" s="804"/>
      <c r="AP131" s="806"/>
      <c r="AQ131" s="807"/>
      <c r="AR131" s="807"/>
      <c r="AS131" s="807"/>
      <c r="AT131" s="808"/>
      <c r="AU131" s="284"/>
      <c r="AV131" s="284"/>
      <c r="AW131" s="284"/>
      <c r="AX131" s="767" t="s">
        <v>487</v>
      </c>
      <c r="AY131" s="768"/>
      <c r="AZ131" s="768"/>
      <c r="BA131" s="768"/>
      <c r="BB131" s="768"/>
      <c r="BC131" s="768"/>
      <c r="BD131" s="768"/>
      <c r="BE131" s="769"/>
      <c r="BF131" s="770">
        <v>67.099999999999994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489</v>
      </c>
      <c r="W132" s="780"/>
      <c r="X132" s="780"/>
      <c r="Y132" s="780"/>
      <c r="Z132" s="781"/>
      <c r="AA132" s="782">
        <v>6.8346074019999996</v>
      </c>
      <c r="AB132" s="783"/>
      <c r="AC132" s="783"/>
      <c r="AD132" s="783"/>
      <c r="AE132" s="784"/>
      <c r="AF132" s="785">
        <v>6.9829989929999998</v>
      </c>
      <c r="AG132" s="783"/>
      <c r="AH132" s="783"/>
      <c r="AI132" s="783"/>
      <c r="AJ132" s="784"/>
      <c r="AK132" s="785">
        <v>7.1597185269999999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490</v>
      </c>
      <c r="W133" s="759"/>
      <c r="X133" s="759"/>
      <c r="Y133" s="759"/>
      <c r="Z133" s="760"/>
      <c r="AA133" s="761">
        <v>7.5</v>
      </c>
      <c r="AB133" s="762"/>
      <c r="AC133" s="762"/>
      <c r="AD133" s="762"/>
      <c r="AE133" s="763"/>
      <c r="AF133" s="761">
        <v>6.9</v>
      </c>
      <c r="AG133" s="762"/>
      <c r="AH133" s="762"/>
      <c r="AI133" s="762"/>
      <c r="AJ133" s="763"/>
      <c r="AK133" s="761">
        <v>6.9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LO4lBJvzdRBIvdWzn5+NZ0HQO0UDfRCijhl4fIT/w5Ka/9nXZVzf6xGa5EHQu/elaQmN4+uPXSN+LsP1RRLcw==" saltValue="XbZCoYW+5FHhynVqSRSv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IMyxBqk3sZU1rqkPq0jn2SjGSraTWCKwy5DQ3kb2w25dARk/KVYtRfTm3tUOaSPULObAgYfYCiyzc/GQb2DIA==" saltValue="9BAXI5W2G1IWSzX5NY+2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ogHVMsqi8uMkxnxsawnXMvuGh+mNWX3Y6vS8Fc9T0WFCJT8xIbAkpjGTnr9rpCsI9dD0Ydg4cYUJkxnSN+Xxw==" saltValue="3Rys2nc0K6HsYsYEdmbD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499</v>
      </c>
      <c r="AL9" s="1189"/>
      <c r="AM9" s="1189"/>
      <c r="AN9" s="1190"/>
      <c r="AO9" s="312">
        <v>1069122</v>
      </c>
      <c r="AP9" s="312">
        <v>66791</v>
      </c>
      <c r="AQ9" s="313">
        <v>80518</v>
      </c>
      <c r="AR9" s="314">
        <v>-17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500</v>
      </c>
      <c r="AL10" s="1189"/>
      <c r="AM10" s="1189"/>
      <c r="AN10" s="1190"/>
      <c r="AO10" s="315">
        <v>105254</v>
      </c>
      <c r="AP10" s="315">
        <v>6575</v>
      </c>
      <c r="AQ10" s="316">
        <v>8488</v>
      </c>
      <c r="AR10" s="317">
        <v>-22.5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501</v>
      </c>
      <c r="AL11" s="1189"/>
      <c r="AM11" s="1189"/>
      <c r="AN11" s="1190"/>
      <c r="AO11" s="315">
        <v>293141</v>
      </c>
      <c r="AP11" s="315">
        <v>18313</v>
      </c>
      <c r="AQ11" s="316">
        <v>12447</v>
      </c>
      <c r="AR11" s="317">
        <v>47.1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502</v>
      </c>
      <c r="AL12" s="1189"/>
      <c r="AM12" s="1189"/>
      <c r="AN12" s="1190"/>
      <c r="AO12" s="315" t="s">
        <v>503</v>
      </c>
      <c r="AP12" s="315" t="s">
        <v>503</v>
      </c>
      <c r="AQ12" s="316">
        <v>615</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504</v>
      </c>
      <c r="AL13" s="1189"/>
      <c r="AM13" s="1189"/>
      <c r="AN13" s="1190"/>
      <c r="AO13" s="315" t="s">
        <v>503</v>
      </c>
      <c r="AP13" s="315" t="s">
        <v>503</v>
      </c>
      <c r="AQ13" s="316">
        <v>4</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505</v>
      </c>
      <c r="AL14" s="1189"/>
      <c r="AM14" s="1189"/>
      <c r="AN14" s="1190"/>
      <c r="AO14" s="315">
        <v>65113</v>
      </c>
      <c r="AP14" s="315">
        <v>4068</v>
      </c>
      <c r="AQ14" s="316">
        <v>4032</v>
      </c>
      <c r="AR14" s="317">
        <v>0.9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506</v>
      </c>
      <c r="AL15" s="1189"/>
      <c r="AM15" s="1189"/>
      <c r="AN15" s="1190"/>
      <c r="AO15" s="315">
        <v>35791</v>
      </c>
      <c r="AP15" s="315">
        <v>2236</v>
      </c>
      <c r="AQ15" s="316">
        <v>1876</v>
      </c>
      <c r="AR15" s="317">
        <v>19.2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507</v>
      </c>
      <c r="AL16" s="1192"/>
      <c r="AM16" s="1192"/>
      <c r="AN16" s="1193"/>
      <c r="AO16" s="315">
        <v>-145755</v>
      </c>
      <c r="AP16" s="315">
        <v>-9106</v>
      </c>
      <c r="AQ16" s="316">
        <v>-7595</v>
      </c>
      <c r="AR16" s="317">
        <v>19.899999999999999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1422666</v>
      </c>
      <c r="AP17" s="315">
        <v>88878</v>
      </c>
      <c r="AQ17" s="316">
        <v>100385</v>
      </c>
      <c r="AR17" s="317">
        <v>-11.5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512</v>
      </c>
      <c r="AL21" s="1186"/>
      <c r="AM21" s="1186"/>
      <c r="AN21" s="1187"/>
      <c r="AO21" s="327">
        <v>7.81</v>
      </c>
      <c r="AP21" s="328">
        <v>9.2200000000000006</v>
      </c>
      <c r="AQ21" s="329">
        <v>-1.41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513</v>
      </c>
      <c r="AL22" s="1186"/>
      <c r="AM22" s="1186"/>
      <c r="AN22" s="1187"/>
      <c r="AO22" s="332">
        <v>101</v>
      </c>
      <c r="AP22" s="333">
        <v>97.2</v>
      </c>
      <c r="AQ22" s="334">
        <v>3.8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517</v>
      </c>
      <c r="AL32" s="1177"/>
      <c r="AM32" s="1177"/>
      <c r="AN32" s="1178"/>
      <c r="AO32" s="342">
        <v>784889</v>
      </c>
      <c r="AP32" s="342">
        <v>49034</v>
      </c>
      <c r="AQ32" s="343">
        <v>48843</v>
      </c>
      <c r="AR32" s="344">
        <v>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518</v>
      </c>
      <c r="AL33" s="1177"/>
      <c r="AM33" s="1177"/>
      <c r="AN33" s="1178"/>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519</v>
      </c>
      <c r="AL34" s="1177"/>
      <c r="AM34" s="1177"/>
      <c r="AN34" s="1178"/>
      <c r="AO34" s="342" t="s">
        <v>503</v>
      </c>
      <c r="AP34" s="342" t="s">
        <v>503</v>
      </c>
      <c r="AQ34" s="343">
        <v>10</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520</v>
      </c>
      <c r="AL35" s="1177"/>
      <c r="AM35" s="1177"/>
      <c r="AN35" s="1178"/>
      <c r="AO35" s="342">
        <v>70243</v>
      </c>
      <c r="AP35" s="342">
        <v>4388</v>
      </c>
      <c r="AQ35" s="343">
        <v>14940</v>
      </c>
      <c r="AR35" s="344">
        <v>-70.599999999999994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521</v>
      </c>
      <c r="AL36" s="1177"/>
      <c r="AM36" s="1177"/>
      <c r="AN36" s="1178"/>
      <c r="AO36" s="342">
        <v>25749</v>
      </c>
      <c r="AP36" s="342">
        <v>1609</v>
      </c>
      <c r="AQ36" s="343">
        <v>3323</v>
      </c>
      <c r="AR36" s="344">
        <v>-51.6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522</v>
      </c>
      <c r="AL37" s="1177"/>
      <c r="AM37" s="1177"/>
      <c r="AN37" s="1178"/>
      <c r="AO37" s="342">
        <v>19392</v>
      </c>
      <c r="AP37" s="342">
        <v>1211</v>
      </c>
      <c r="AQ37" s="343">
        <v>752</v>
      </c>
      <c r="AR37" s="344">
        <v>61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523</v>
      </c>
      <c r="AL38" s="1180"/>
      <c r="AM38" s="1180"/>
      <c r="AN38" s="1181"/>
      <c r="AO38" s="345" t="s">
        <v>503</v>
      </c>
      <c r="AP38" s="345" t="s">
        <v>503</v>
      </c>
      <c r="AQ38" s="346">
        <v>6</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524</v>
      </c>
      <c r="AL39" s="1180"/>
      <c r="AM39" s="1180"/>
      <c r="AN39" s="1181"/>
      <c r="AO39" s="342">
        <v>-218544</v>
      </c>
      <c r="AP39" s="342">
        <v>-13653</v>
      </c>
      <c r="AQ39" s="343">
        <v>-3695</v>
      </c>
      <c r="AR39" s="344">
        <v>269.5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525</v>
      </c>
      <c r="AL40" s="1177"/>
      <c r="AM40" s="1177"/>
      <c r="AN40" s="1178"/>
      <c r="AO40" s="342">
        <v>-433325</v>
      </c>
      <c r="AP40" s="342">
        <v>-27071</v>
      </c>
      <c r="AQ40" s="343">
        <v>-44561</v>
      </c>
      <c r="AR40" s="344">
        <v>-39.200000000000003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248404</v>
      </c>
      <c r="AP41" s="342">
        <v>15518</v>
      </c>
      <c r="AQ41" s="343">
        <v>19619</v>
      </c>
      <c r="AR41" s="344">
        <v>-20.9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494</v>
      </c>
      <c r="AN49" s="1171" t="s">
        <v>529</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810019</v>
      </c>
      <c r="AN51" s="364">
        <v>46601</v>
      </c>
      <c r="AO51" s="365">
        <v>98.6</v>
      </c>
      <c r="AP51" s="366">
        <v>85205</v>
      </c>
      <c r="AQ51" s="367">
        <v>14.5</v>
      </c>
      <c r="AR51" s="368">
        <v>84.1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672625</v>
      </c>
      <c r="AN52" s="372">
        <v>38697</v>
      </c>
      <c r="AO52" s="373">
        <v>94.1</v>
      </c>
      <c r="AP52" s="374">
        <v>38847</v>
      </c>
      <c r="AQ52" s="375">
        <v>13.7</v>
      </c>
      <c r="AR52" s="376">
        <v>80.400000000000006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327865</v>
      </c>
      <c r="AN53" s="364">
        <v>19194</v>
      </c>
      <c r="AO53" s="365">
        <v>-58.8</v>
      </c>
      <c r="AP53" s="366">
        <v>77577</v>
      </c>
      <c r="AQ53" s="367">
        <v>-9</v>
      </c>
      <c r="AR53" s="368">
        <v>-49.8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175491</v>
      </c>
      <c r="AN54" s="372">
        <v>10273</v>
      </c>
      <c r="AO54" s="373">
        <v>-73.5</v>
      </c>
      <c r="AP54" s="374">
        <v>40870</v>
      </c>
      <c r="AQ54" s="375">
        <v>5.2</v>
      </c>
      <c r="AR54" s="376">
        <v>-78.7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658267</v>
      </c>
      <c r="AN55" s="364">
        <v>39330</v>
      </c>
      <c r="AO55" s="365">
        <v>104.9</v>
      </c>
      <c r="AP55" s="366">
        <v>67293</v>
      </c>
      <c r="AQ55" s="367">
        <v>-13.3</v>
      </c>
      <c r="AR55" s="368">
        <v>118.2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494663</v>
      </c>
      <c r="AN56" s="372">
        <v>29555</v>
      </c>
      <c r="AO56" s="373">
        <v>187.7</v>
      </c>
      <c r="AP56" s="374">
        <v>35076</v>
      </c>
      <c r="AQ56" s="375">
        <v>-14.2</v>
      </c>
      <c r="AR56" s="376">
        <v>201.9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440666</v>
      </c>
      <c r="AN57" s="364">
        <v>26978</v>
      </c>
      <c r="AO57" s="365">
        <v>-31.4</v>
      </c>
      <c r="AP57" s="366">
        <v>67343</v>
      </c>
      <c r="AQ57" s="367">
        <v>0.1</v>
      </c>
      <c r="AR57" s="368">
        <v>-31.5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298984</v>
      </c>
      <c r="AN58" s="372">
        <v>18304</v>
      </c>
      <c r="AO58" s="373">
        <v>-38.1</v>
      </c>
      <c r="AP58" s="374">
        <v>32865</v>
      </c>
      <c r="AQ58" s="375">
        <v>-6.3</v>
      </c>
      <c r="AR58" s="376">
        <v>-31.8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648286</v>
      </c>
      <c r="AN59" s="364">
        <v>40500</v>
      </c>
      <c r="AO59" s="365">
        <v>50.1</v>
      </c>
      <c r="AP59" s="366">
        <v>73475</v>
      </c>
      <c r="AQ59" s="367">
        <v>9.1</v>
      </c>
      <c r="AR59" s="368">
        <v>41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486496</v>
      </c>
      <c r="AN60" s="372">
        <v>30393</v>
      </c>
      <c r="AO60" s="373">
        <v>66</v>
      </c>
      <c r="AP60" s="374">
        <v>43072</v>
      </c>
      <c r="AQ60" s="375">
        <v>31.1</v>
      </c>
      <c r="AR60" s="376">
        <v>34.9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577021</v>
      </c>
      <c r="AN61" s="379">
        <v>34521</v>
      </c>
      <c r="AO61" s="380">
        <v>32.700000000000003</v>
      </c>
      <c r="AP61" s="381">
        <v>74179</v>
      </c>
      <c r="AQ61" s="382">
        <v>0.3</v>
      </c>
      <c r="AR61" s="368">
        <v>32.4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425652</v>
      </c>
      <c r="AN62" s="372">
        <v>25444</v>
      </c>
      <c r="AO62" s="373">
        <v>47.2</v>
      </c>
      <c r="AP62" s="374">
        <v>38146</v>
      </c>
      <c r="AQ62" s="375">
        <v>5.9</v>
      </c>
      <c r="AR62" s="376">
        <v>41.3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86HvQNM66pB0tQBbKrwmR+lYcvrW0RwBZki2kUdw9FHPEZpadS90+JvJ+Yn9dCShgEyGF3MDClOatpWMOhDYQ==" saltValue="dFDiGnVvgJcEDQWQ3U6r2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9JMbA+czPm2iFYUKGu3DKmTwiwrD6bSZIjBS3+vnxJiZAjmr2zK3WG6fmcXwblNo2ss/seLlYiQWs7S506bMQ==" saltValue="Yhx/Lni2a0aU+ffHQimx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oL85M/7DQ/kCvtqy3pXy7duziqpHAc7uuHzAMzCzWwBGE4tfbwenkNMQ6VTfvKHVGpaUMgc5LGLQbpE76+RCw==" saltValue="159+RR6dnQNNW06I0pYl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4" t="s">
        <v>3</v>
      </c>
      <c r="D47" s="1194"/>
      <c r="E47" s="1195"/>
      <c r="F47" s="11">
        <v>22.29</v>
      </c>
      <c r="G47" s="12">
        <v>21.56</v>
      </c>
      <c r="H47" s="12">
        <v>22.12</v>
      </c>
      <c r="I47" s="12">
        <v>23.95</v>
      </c>
      <c r="J47" s="13">
        <v>28.48</v>
      </c>
    </row>
    <row r="48" spans="2:10" ht="57.75" customHeight="1" x14ac:dyDescent="0.15">
      <c r="B48" s="14"/>
      <c r="C48" s="1196" t="s">
        <v>4</v>
      </c>
      <c r="D48" s="1196"/>
      <c r="E48" s="1197"/>
      <c r="F48" s="15">
        <v>5.19</v>
      </c>
      <c r="G48" s="16">
        <v>7.31</v>
      </c>
      <c r="H48" s="16">
        <v>6.77</v>
      </c>
      <c r="I48" s="16">
        <v>8.73</v>
      </c>
      <c r="J48" s="17">
        <v>7.28</v>
      </c>
    </row>
    <row r="49" spans="2:10" ht="57.75" customHeight="1" thickBot="1" x14ac:dyDescent="0.2">
      <c r="B49" s="18"/>
      <c r="C49" s="1198" t="s">
        <v>5</v>
      </c>
      <c r="D49" s="1198"/>
      <c r="E49" s="1199"/>
      <c r="F49" s="19" t="s">
        <v>550</v>
      </c>
      <c r="G49" s="20">
        <v>2.37</v>
      </c>
      <c r="H49" s="20" t="s">
        <v>551</v>
      </c>
      <c r="I49" s="20">
        <v>4.09</v>
      </c>
      <c r="J49" s="21">
        <v>2.92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BaFzvW3gqCluSgyu3YqYlLFMpUs0+begw57xmWQkLxu+apjYpsfebJTI7LgDi/Z+TaYP06KoFJqU1eD97D64w==" saltValue="I+7SpJQA6nh9zTmIgY9F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2020-03-19T05:43:10Z</cp:lastPrinted>
  <dcterms:created xsi:type="dcterms:W3CDTF">2020-02-10T03:16:31Z</dcterms:created>
  <dcterms:modified xsi:type="dcterms:W3CDTF">2020-03-19T07:14:05Z</dcterms:modified>
  <cp:category/>
</cp:coreProperties>
</file>