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ks22fs01\400_道路情報部\NS201870\道路情報\千葉県\千葉県道路台帳\【クジ】九十九里町\●道路台帳調書（PDF納品データ）\R05九十九里町道路台帳調書\"/>
    </mc:Choice>
  </mc:AlternateContent>
  <xr:revisionPtr revIDLastSave="0" documentId="13_ncr:1_{AB9B62B1-92C9-4E42-BD4A-AB9A34528740}" xr6:coauthVersionLast="47" xr6:coauthVersionMax="47" xr10:uidLastSave="{00000000-0000-0000-0000-000000000000}"/>
  <bookViews>
    <workbookView xWindow="6135" yWindow="0" windowWidth="22185" windowHeight="15420" xr2:uid="{00000000-000D-0000-FFFF-FFFF00000000}"/>
  </bookViews>
  <sheets>
    <sheet name="九十九里町" sheetId="13" r:id="rId1"/>
  </sheets>
  <definedNames>
    <definedName name="_xlnm.Print_Area" localSheetId="0">九十九里町!$B$2:$V$31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3" l="1"/>
  <c r="D13" i="13" s="1"/>
  <c r="D15" i="13" s="1"/>
  <c r="T29" i="13"/>
  <c r="U29" i="13"/>
  <c r="H11" i="13"/>
  <c r="H13" i="13" s="1"/>
  <c r="H15" i="13" s="1"/>
  <c r="I11" i="13"/>
  <c r="I13" i="13" s="1"/>
  <c r="G11" i="13"/>
  <c r="L26" i="13"/>
  <c r="L28" i="13" s="1"/>
  <c r="L30" i="13" s="1"/>
  <c r="M26" i="13"/>
  <c r="M28" i="13" s="1"/>
  <c r="M30" i="13" s="1"/>
  <c r="K26" i="13"/>
  <c r="K28" i="13" s="1"/>
  <c r="K30" i="13" s="1"/>
  <c r="J9" i="13"/>
  <c r="T24" i="13" s="1"/>
  <c r="I26" i="13"/>
  <c r="I28" i="13" s="1"/>
  <c r="I30" i="13" s="1"/>
  <c r="T11" i="13"/>
  <c r="T13" i="13" s="1"/>
  <c r="T15" i="13" s="1"/>
  <c r="R9" i="13"/>
  <c r="R10" i="13"/>
  <c r="R12" i="13"/>
  <c r="V11" i="13"/>
  <c r="V13" i="13"/>
  <c r="V15" i="13" s="1"/>
  <c r="C26" i="13"/>
  <c r="C28" i="13"/>
  <c r="C30" i="13" s="1"/>
  <c r="C11" i="13"/>
  <c r="C13" i="13" s="1"/>
  <c r="R26" i="13"/>
  <c r="R28" i="13" s="1"/>
  <c r="R30" i="13" s="1"/>
  <c r="F26" i="13"/>
  <c r="F28" i="13" s="1"/>
  <c r="F30" i="13" s="1"/>
  <c r="Q26" i="13"/>
  <c r="Q28" i="13"/>
  <c r="E11" i="13"/>
  <c r="E13" i="13"/>
  <c r="E15" i="13" s="1"/>
  <c r="N26" i="13"/>
  <c r="N28" i="13" s="1"/>
  <c r="N30" i="13" s="1"/>
  <c r="S26" i="13"/>
  <c r="S28" i="13" s="1"/>
  <c r="S30" i="13" s="1"/>
  <c r="G24" i="13"/>
  <c r="U24" i="13" s="1"/>
  <c r="G25" i="13"/>
  <c r="U25" i="13" s="1"/>
  <c r="G27" i="13"/>
  <c r="U27" i="13" s="1"/>
  <c r="J12" i="13"/>
  <c r="T27" i="13" s="1"/>
  <c r="J10" i="13"/>
  <c r="T25" i="13" s="1"/>
  <c r="H26" i="13"/>
  <c r="H28" i="13" s="1"/>
  <c r="H30" i="13" s="1"/>
  <c r="F11" i="13"/>
  <c r="F13" i="13" s="1"/>
  <c r="F15" i="13" s="1"/>
  <c r="L11" i="13"/>
  <c r="L13" i="13"/>
  <c r="L15" i="13" s="1"/>
  <c r="N11" i="13"/>
  <c r="N13" i="13" s="1"/>
  <c r="N15" i="13" s="1"/>
  <c r="P11" i="13"/>
  <c r="P13" i="13" s="1"/>
  <c r="P15" i="13" s="1"/>
  <c r="D26" i="13"/>
  <c r="D28" i="13"/>
  <c r="D30" i="13" s="1"/>
  <c r="E26" i="13"/>
  <c r="E28" i="13" s="1"/>
  <c r="E30" i="13" s="1"/>
  <c r="J26" i="13"/>
  <c r="J28" i="13" s="1"/>
  <c r="J30" i="13" s="1"/>
  <c r="O26" i="13"/>
  <c r="O28" i="13" s="1"/>
  <c r="O30" i="13" s="1"/>
  <c r="P26" i="13"/>
  <c r="P28" i="13"/>
  <c r="P30" i="13" s="1"/>
  <c r="Q30" i="13"/>
  <c r="G26" i="13" l="1"/>
  <c r="U26" i="13" s="1"/>
  <c r="J11" i="13"/>
  <c r="T26" i="13" s="1"/>
  <c r="R11" i="13"/>
  <c r="R13" i="13" s="1"/>
  <c r="R15" i="13" s="1"/>
  <c r="I15" i="13"/>
  <c r="J15" i="13" s="1"/>
  <c r="J13" i="13"/>
  <c r="G13" i="13"/>
  <c r="G28" i="13" l="1"/>
  <c r="G30" i="13" s="1"/>
  <c r="T28" i="13"/>
  <c r="G15" i="13"/>
  <c r="U28" i="13" l="1"/>
  <c r="U30" i="13"/>
  <c r="T30" i="13"/>
</calcChain>
</file>

<file path=xl/sharedStrings.xml><?xml version="1.0" encoding="utf-8"?>
<sst xmlns="http://schemas.openxmlformats.org/spreadsheetml/2006/main" count="82" uniqueCount="64">
  <si>
    <t>路線数</t>
    <rPh sb="0" eb="2">
      <t>ロセン</t>
    </rPh>
    <rPh sb="2" eb="3">
      <t>スウ</t>
    </rPh>
    <phoneticPr fontId="3"/>
  </si>
  <si>
    <t>総延長</t>
    <rPh sb="0" eb="3">
      <t>ソウエンチョウ</t>
    </rPh>
    <phoneticPr fontId="3"/>
  </si>
  <si>
    <t>重用延長</t>
    <rPh sb="0" eb="2">
      <t>ジュウヨウ</t>
    </rPh>
    <rPh sb="2" eb="4">
      <t>エンチョウ</t>
    </rPh>
    <phoneticPr fontId="3"/>
  </si>
  <si>
    <t>未供用延長</t>
    <rPh sb="0" eb="1">
      <t>ミ</t>
    </rPh>
    <rPh sb="1" eb="3">
      <t>キョウヨウ</t>
    </rPh>
    <rPh sb="3" eb="5">
      <t>エンチョウ</t>
    </rPh>
    <phoneticPr fontId="3"/>
  </si>
  <si>
    <t>実延長</t>
    <rPh sb="0" eb="1">
      <t>ミ</t>
    </rPh>
    <rPh sb="1" eb="3">
      <t>エンチョウ</t>
    </rPh>
    <phoneticPr fontId="3"/>
  </si>
  <si>
    <t>車　　道　　　5.5m以上</t>
    <rPh sb="0" eb="1">
      <t>シャ</t>
    </rPh>
    <rPh sb="3" eb="4">
      <t>ミチ</t>
    </rPh>
    <rPh sb="11" eb="13">
      <t>イジョウ</t>
    </rPh>
    <phoneticPr fontId="3"/>
  </si>
  <si>
    <t>車　　道　　　5.5m未満</t>
    <rPh sb="0" eb="1">
      <t>シャ</t>
    </rPh>
    <rPh sb="3" eb="4">
      <t>ミチ</t>
    </rPh>
    <rPh sb="11" eb="13">
      <t>ミマン</t>
    </rPh>
    <phoneticPr fontId="3"/>
  </si>
  <si>
    <t>計</t>
    <rPh sb="0" eb="1">
      <t>ケイ</t>
    </rPh>
    <phoneticPr fontId="3"/>
  </si>
  <si>
    <t>車　　道　　　3.5m以上</t>
    <rPh sb="0" eb="1">
      <t>シャ</t>
    </rPh>
    <rPh sb="3" eb="4">
      <t>ミチ</t>
    </rPh>
    <rPh sb="11" eb="13">
      <t>イジョウ</t>
    </rPh>
    <phoneticPr fontId="3"/>
  </si>
  <si>
    <t>車　　道　　　3.5m未満</t>
    <rPh sb="0" eb="1">
      <t>シャ</t>
    </rPh>
    <rPh sb="3" eb="4">
      <t>ミチ</t>
    </rPh>
    <rPh sb="11" eb="13">
      <t>ミマン</t>
    </rPh>
    <phoneticPr fontId="3"/>
  </si>
  <si>
    <t>未　　改　　良</t>
    <rPh sb="0" eb="1">
      <t>ミ</t>
    </rPh>
    <rPh sb="3" eb="4">
      <t>アラタ</t>
    </rPh>
    <rPh sb="6" eb="7">
      <t>リョウ</t>
    </rPh>
    <phoneticPr fontId="3"/>
  </si>
  <si>
    <t>規　格　改　良</t>
    <rPh sb="0" eb="1">
      <t>キ</t>
    </rPh>
    <rPh sb="2" eb="3">
      <t>カク</t>
    </rPh>
    <rPh sb="4" eb="5">
      <t>アラタ</t>
    </rPh>
    <rPh sb="6" eb="7">
      <t>リョウ</t>
    </rPh>
    <phoneticPr fontId="3"/>
  </si>
  <si>
    <t>立体横断施設</t>
    <rPh sb="0" eb="2">
      <t>リッタイ</t>
    </rPh>
    <rPh sb="2" eb="4">
      <t>オウダン</t>
    </rPh>
    <rPh sb="4" eb="6">
      <t>シセツ</t>
    </rPh>
    <phoneticPr fontId="3"/>
  </si>
  <si>
    <t>その他</t>
    <rPh sb="2" eb="3">
      <t>ホカ</t>
    </rPh>
    <phoneticPr fontId="3"/>
  </si>
  <si>
    <t>路面別実延長内訳</t>
    <rPh sb="0" eb="2">
      <t>ロメン</t>
    </rPh>
    <rPh sb="2" eb="3">
      <t>ベツ</t>
    </rPh>
    <rPh sb="3" eb="4">
      <t>ミ</t>
    </rPh>
    <rPh sb="4" eb="6">
      <t>エンチョウ</t>
    </rPh>
    <rPh sb="6" eb="8">
      <t>ウチワケ</t>
    </rPh>
    <phoneticPr fontId="3"/>
  </si>
  <si>
    <t>舗　装　道</t>
    <rPh sb="0" eb="1">
      <t>ミセ</t>
    </rPh>
    <rPh sb="2" eb="3">
      <t>ソウ</t>
    </rPh>
    <rPh sb="4" eb="5">
      <t>ミチ</t>
    </rPh>
    <phoneticPr fontId="3"/>
  </si>
  <si>
    <t>セメント系</t>
    <rPh sb="4" eb="5">
      <t>ケイ</t>
    </rPh>
    <phoneticPr fontId="3"/>
  </si>
  <si>
    <t>アスファルト系</t>
    <rPh sb="6" eb="7">
      <t>ケイ</t>
    </rPh>
    <phoneticPr fontId="3"/>
  </si>
  <si>
    <t>舗装道計</t>
    <rPh sb="0" eb="2">
      <t>ホソウ</t>
    </rPh>
    <rPh sb="2" eb="3">
      <t>ドウ</t>
    </rPh>
    <rPh sb="3" eb="4">
      <t>ケイ</t>
    </rPh>
    <phoneticPr fontId="3"/>
  </si>
  <si>
    <t>高　級</t>
    <rPh sb="0" eb="1">
      <t>タカ</t>
    </rPh>
    <rPh sb="2" eb="3">
      <t>キュウ</t>
    </rPh>
    <phoneticPr fontId="3"/>
  </si>
  <si>
    <t>簡　易</t>
    <rPh sb="0" eb="1">
      <t>カン</t>
    </rPh>
    <rPh sb="2" eb="3">
      <t>エキ</t>
    </rPh>
    <phoneticPr fontId="3"/>
  </si>
  <si>
    <t>道路延長</t>
    <rPh sb="0" eb="2">
      <t>ドウロ</t>
    </rPh>
    <rPh sb="2" eb="4">
      <t>エンチョウ</t>
    </rPh>
    <phoneticPr fontId="3"/>
  </si>
  <si>
    <t>種類別実延長内訳</t>
    <rPh sb="0" eb="2">
      <t>シュルイ</t>
    </rPh>
    <rPh sb="2" eb="3">
      <t>ベツ</t>
    </rPh>
    <rPh sb="3" eb="4">
      <t>ジツ</t>
    </rPh>
    <rPh sb="4" eb="6">
      <t>エンチョウ</t>
    </rPh>
    <rPh sb="6" eb="8">
      <t>ウチワケ</t>
    </rPh>
    <phoneticPr fontId="3"/>
  </si>
  <si>
    <t>橋　梁</t>
    <rPh sb="0" eb="1">
      <t>ハシ</t>
    </rPh>
    <rPh sb="2" eb="3">
      <t>ハリ</t>
    </rPh>
    <phoneticPr fontId="3"/>
  </si>
  <si>
    <t>箇所数</t>
    <rPh sb="0" eb="2">
      <t>カショ</t>
    </rPh>
    <rPh sb="2" eb="3">
      <t>スウ</t>
    </rPh>
    <phoneticPr fontId="3"/>
  </si>
  <si>
    <t>延　長</t>
  </si>
  <si>
    <t>延　長</t>
    <rPh sb="0" eb="1">
      <t>エン</t>
    </rPh>
    <rPh sb="2" eb="3">
      <t>チョウ</t>
    </rPh>
    <phoneticPr fontId="3"/>
  </si>
  <si>
    <t>鉄道との交差箇所</t>
    <rPh sb="0" eb="2">
      <t>テツドウ</t>
    </rPh>
    <rPh sb="4" eb="6">
      <t>コウサ</t>
    </rPh>
    <rPh sb="6" eb="8">
      <t>カショ</t>
    </rPh>
    <phoneticPr fontId="3"/>
  </si>
  <si>
    <t>平面交差</t>
    <rPh sb="0" eb="2">
      <t>ヘイメン</t>
    </rPh>
    <rPh sb="2" eb="4">
      <t>コウサ</t>
    </rPh>
    <phoneticPr fontId="3"/>
  </si>
  <si>
    <t>立体交差</t>
    <rPh sb="0" eb="2">
      <t>リッタイ</t>
    </rPh>
    <rPh sb="2" eb="4">
      <t>コウサ</t>
    </rPh>
    <phoneticPr fontId="3"/>
  </si>
  <si>
    <t>民　　鉄</t>
    <rPh sb="0" eb="1">
      <t>ミン</t>
    </rPh>
    <rPh sb="3" eb="4">
      <t>テツ</t>
    </rPh>
    <phoneticPr fontId="3"/>
  </si>
  <si>
    <t>専用鉄道</t>
    <rPh sb="0" eb="2">
      <t>センヨウ</t>
    </rPh>
    <rPh sb="2" eb="4">
      <t>テツドウ</t>
    </rPh>
    <phoneticPr fontId="3"/>
  </si>
  <si>
    <t>改良率％</t>
    <rPh sb="0" eb="2">
      <t>カイリョウ</t>
    </rPh>
    <rPh sb="2" eb="3">
      <t>リツ</t>
    </rPh>
    <phoneticPr fontId="3"/>
  </si>
  <si>
    <t>舗装率％</t>
    <rPh sb="0" eb="2">
      <t>ホソウ</t>
    </rPh>
    <rPh sb="2" eb="3">
      <t>リツ</t>
    </rPh>
    <phoneticPr fontId="3"/>
  </si>
  <si>
    <t>⑤+⑥</t>
    <phoneticPr fontId="3"/>
  </si>
  <si>
    <t>１　級</t>
    <rPh sb="2" eb="3">
      <t>キュウ</t>
    </rPh>
    <phoneticPr fontId="3"/>
  </si>
  <si>
    <t>２　級</t>
    <rPh sb="2" eb="3">
      <t>キュウ</t>
    </rPh>
    <phoneticPr fontId="3"/>
  </si>
  <si>
    <t>合　計</t>
    <rPh sb="0" eb="1">
      <t>ゴウ</t>
    </rPh>
    <rPh sb="2" eb="3">
      <t>ケイ</t>
    </rPh>
    <phoneticPr fontId="3"/>
  </si>
  <si>
    <t>規格改良･未改良別車道幅員区分別実延長内訳</t>
    <rPh sb="0" eb="2">
      <t>キカク</t>
    </rPh>
    <rPh sb="2" eb="4">
      <t>カイリョウ</t>
    </rPh>
    <rPh sb="5" eb="6">
      <t>ミ</t>
    </rPh>
    <rPh sb="6" eb="8">
      <t>カイリョウ</t>
    </rPh>
    <rPh sb="8" eb="9">
      <t>ベツ</t>
    </rPh>
    <rPh sb="9" eb="11">
      <t>シャドウ</t>
    </rPh>
    <rPh sb="11" eb="13">
      <t>フクイン</t>
    </rPh>
    <rPh sb="13" eb="15">
      <t>クブン</t>
    </rPh>
    <rPh sb="15" eb="16">
      <t>ベツ</t>
    </rPh>
    <rPh sb="16" eb="17">
      <t>ジツ</t>
    </rPh>
    <rPh sb="17" eb="19">
      <t>エンチョウ</t>
    </rPh>
    <rPh sb="19" eb="21">
      <t>ウチワケ</t>
    </rPh>
    <phoneticPr fontId="3"/>
  </si>
  <si>
    <t>独　立
自歩道</t>
    <rPh sb="0" eb="1">
      <t>ドク</t>
    </rPh>
    <rPh sb="2" eb="3">
      <t>タテ</t>
    </rPh>
    <rPh sb="4" eb="5">
      <t>ジ</t>
    </rPh>
    <rPh sb="5" eb="7">
      <t>ホドウ</t>
    </rPh>
    <phoneticPr fontId="3"/>
  </si>
  <si>
    <t>うち自動車
交通不能
区間</t>
    <rPh sb="2" eb="5">
      <t>ジドウシャ</t>
    </rPh>
    <rPh sb="6" eb="8">
      <t>コウツウ</t>
    </rPh>
    <rPh sb="8" eb="10">
      <t>フノウ</t>
    </rPh>
    <rPh sb="11" eb="13">
      <t>クカン</t>
    </rPh>
    <phoneticPr fontId="3"/>
  </si>
  <si>
    <t>①</t>
    <phoneticPr fontId="3"/>
  </si>
  <si>
    <t>②</t>
    <phoneticPr fontId="3"/>
  </si>
  <si>
    <t>③=①+②</t>
    <phoneticPr fontId="3"/>
  </si>
  <si>
    <t>⑥</t>
    <phoneticPr fontId="3"/>
  </si>
  <si>
    <t>トンネル</t>
    <phoneticPr fontId="3"/>
  </si>
  <si>
    <t>道路種別</t>
    <rPh sb="0" eb="2">
      <t>ドウロ</t>
    </rPh>
    <rPh sb="2" eb="4">
      <t>シュベツ</t>
    </rPh>
    <phoneticPr fontId="3"/>
  </si>
  <si>
    <t>幹線計</t>
    <rPh sb="0" eb="2">
      <t>カンセン</t>
    </rPh>
    <rPh sb="2" eb="3">
      <t>ケイ</t>
    </rPh>
    <phoneticPr fontId="3"/>
  </si>
  <si>
    <r>
      <t>国土交通省</t>
    </r>
    <r>
      <rPr>
        <sz val="10"/>
        <rFont val="ＭＳ 明朝"/>
        <family val="1"/>
        <charset val="128"/>
      </rPr>
      <t xml:space="preserve">
数　値</t>
    </r>
    <rPh sb="0" eb="2">
      <t>コクド</t>
    </rPh>
    <rPh sb="2" eb="4">
      <t>コウツウ</t>
    </rPh>
    <rPh sb="4" eb="5">
      <t>ショウ</t>
    </rPh>
    <rPh sb="6" eb="7">
      <t>カズ</t>
    </rPh>
    <rPh sb="8" eb="9">
      <t>アタイ</t>
    </rPh>
    <phoneticPr fontId="3"/>
  </si>
  <si>
    <t>歩道等設置延長</t>
    <rPh sb="0" eb="3">
      <t>ホドウナド</t>
    </rPh>
    <rPh sb="3" eb="5">
      <t>セッチ</t>
    </rPh>
    <rPh sb="5" eb="7">
      <t>エンチョウ</t>
    </rPh>
    <phoneticPr fontId="3"/>
  </si>
  <si>
    <t>未舗装道</t>
    <rPh sb="0" eb="1">
      <t>ミ</t>
    </rPh>
    <rPh sb="1" eb="3">
      <t>ホソウ</t>
    </rPh>
    <rPh sb="3" eb="4">
      <t>ドウ</t>
    </rPh>
    <phoneticPr fontId="3"/>
  </si>
  <si>
    <t>永久橋</t>
    <rPh sb="0" eb="2">
      <t>エイキュウ</t>
    </rPh>
    <rPh sb="2" eb="3">
      <t>ハシ</t>
    </rPh>
    <phoneticPr fontId="3"/>
  </si>
  <si>
    <t>非永久橋</t>
    <rPh sb="0" eb="1">
      <t>ヒ</t>
    </rPh>
    <rPh sb="1" eb="3">
      <t>エイキュウ</t>
    </rPh>
    <rPh sb="3" eb="4">
      <t>バシ</t>
    </rPh>
    <phoneticPr fontId="3"/>
  </si>
  <si>
    <t>④</t>
    <phoneticPr fontId="3"/>
  </si>
  <si>
    <t>⑤=③+④</t>
    <phoneticPr fontId="3"/>
  </si>
  <si>
    <t>①</t>
    <phoneticPr fontId="3"/>
  </si>
  <si>
    <t>②</t>
    <phoneticPr fontId="3"/>
  </si>
  <si>
    <t>③=①+②</t>
    <phoneticPr fontId="3"/>
  </si>
  <si>
    <t>⑤=③+④</t>
    <phoneticPr fontId="3"/>
  </si>
  <si>
    <t>九十九里町道路施設現況調書集計表</t>
    <rPh sb="0" eb="4">
      <t>クジュウクリ</t>
    </rPh>
    <rPh sb="4" eb="5">
      <t>マチ</t>
    </rPh>
    <rPh sb="5" eb="7">
      <t>ドウロ</t>
    </rPh>
    <rPh sb="7" eb="9">
      <t>シセツ</t>
    </rPh>
    <rPh sb="9" eb="11">
      <t>ゲンキョウ</t>
    </rPh>
    <rPh sb="11" eb="13">
      <t>チョウショ</t>
    </rPh>
    <rPh sb="13" eb="15">
      <t>シュウケイ</t>
    </rPh>
    <rPh sb="15" eb="16">
      <t>ヒョウ</t>
    </rPh>
    <phoneticPr fontId="3"/>
  </si>
  <si>
    <t>a</t>
    <phoneticPr fontId="3"/>
  </si>
  <si>
    <t>※K3084号線は一般道路と独立占用自歩道が混在している</t>
    <rPh sb="6" eb="8">
      <t>ゴウセン</t>
    </rPh>
    <rPh sb="9" eb="11">
      <t>イッパン</t>
    </rPh>
    <rPh sb="11" eb="13">
      <t>ドウロ</t>
    </rPh>
    <rPh sb="14" eb="16">
      <t>ドクリツ</t>
    </rPh>
    <rPh sb="16" eb="18">
      <t>センヨウ</t>
    </rPh>
    <rPh sb="18" eb="19">
      <t>ジ</t>
    </rPh>
    <rPh sb="19" eb="21">
      <t>ホドウ</t>
    </rPh>
    <rPh sb="22" eb="24">
      <t>コンザイ</t>
    </rPh>
    <phoneticPr fontId="3"/>
  </si>
  <si>
    <t>2
　　(1)※</t>
    <phoneticPr fontId="3"/>
  </si>
  <si>
    <t>令和6年3月31日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</si>
</sst>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"/>
    <numFmt numFmtId="178" formatCode="0.0_);[Red]\(0.0\)"/>
    <numFmt numFmtId="179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17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/>
    </xf>
    <xf numFmtId="17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8" fontId="7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179" fontId="11" fillId="2" borderId="1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textRotation="255" wrapText="1"/>
    </xf>
    <xf numFmtId="0" fontId="5" fillId="3" borderId="2" xfId="0" applyFont="1" applyFill="1" applyBorder="1" applyAlignment="1">
      <alignment horizontal="center" vertical="center" textRotation="255"/>
    </xf>
    <xf numFmtId="178" fontId="9" fillId="3" borderId="3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vertical="center" textRotation="255"/>
    </xf>
    <xf numFmtId="178" fontId="5" fillId="3" borderId="4" xfId="0" applyNumberFormat="1" applyFont="1" applyFill="1" applyBorder="1" applyAlignment="1">
      <alignment horizontal="center" vertical="center" wrapText="1"/>
    </xf>
    <xf numFmtId="178" fontId="5" fillId="3" borderId="5" xfId="0" applyNumberFormat="1" applyFont="1" applyFill="1" applyBorder="1" applyAlignment="1">
      <alignment horizontal="center" vertical="center" wrapText="1"/>
    </xf>
    <xf numFmtId="178" fontId="5" fillId="3" borderId="4" xfId="0" applyNumberFormat="1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/>
    <xf numFmtId="178" fontId="5" fillId="3" borderId="8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distributed" textRotation="255"/>
    </xf>
    <xf numFmtId="178" fontId="5" fillId="3" borderId="4" xfId="0" applyNumberFormat="1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255"/>
    </xf>
    <xf numFmtId="17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vertical="center"/>
    </xf>
    <xf numFmtId="177" fontId="11" fillId="4" borderId="1" xfId="0" applyNumberFormat="1" applyFont="1" applyFill="1" applyBorder="1" applyAlignment="1">
      <alignment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77" fontId="11" fillId="5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horizontal="center" vertical="center"/>
    </xf>
    <xf numFmtId="179" fontId="11" fillId="4" borderId="1" xfId="1" applyNumberFormat="1" applyFont="1" applyFill="1" applyBorder="1" applyAlignment="1">
      <alignment vertical="center"/>
    </xf>
    <xf numFmtId="177" fontId="11" fillId="0" borderId="9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vertical="center"/>
    </xf>
    <xf numFmtId="178" fontId="9" fillId="3" borderId="2" xfId="0" applyNumberFormat="1" applyFont="1" applyFill="1" applyBorder="1" applyAlignment="1">
      <alignment horizontal="center" vertical="center"/>
    </xf>
    <xf numFmtId="178" fontId="9" fillId="3" borderId="4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 textRotation="255"/>
    </xf>
    <xf numFmtId="178" fontId="5" fillId="3" borderId="4" xfId="0" applyNumberFormat="1" applyFont="1" applyFill="1" applyBorder="1" applyAlignment="1">
      <alignment horizontal="center" vertical="center" textRotation="255"/>
    </xf>
    <xf numFmtId="178" fontId="5" fillId="3" borderId="2" xfId="0" applyNumberFormat="1" applyFont="1" applyFill="1" applyBorder="1" applyAlignment="1">
      <alignment horizontal="center" vertical="center" textRotation="255"/>
    </xf>
    <xf numFmtId="177" fontId="11" fillId="2" borderId="1" xfId="0" applyNumberFormat="1" applyFont="1" applyFill="1" applyBorder="1" applyAlignment="1">
      <alignment vertical="center"/>
    </xf>
    <xf numFmtId="177" fontId="11" fillId="5" borderId="1" xfId="0" applyNumberFormat="1" applyFont="1" applyFill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7" fontId="11" fillId="4" borderId="1" xfId="0" applyNumberFormat="1" applyFont="1" applyFill="1" applyBorder="1" applyAlignment="1">
      <alignment vertical="center"/>
    </xf>
    <xf numFmtId="178" fontId="9" fillId="3" borderId="7" xfId="0" applyNumberFormat="1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distributed" textRotation="255" wrapText="1"/>
    </xf>
    <xf numFmtId="0" fontId="9" fillId="3" borderId="7" xfId="0" applyFont="1" applyFill="1" applyBorder="1" applyAlignment="1">
      <alignment horizontal="center" vertical="distributed" textRotation="255"/>
    </xf>
    <xf numFmtId="178" fontId="5" fillId="3" borderId="7" xfId="0" applyNumberFormat="1" applyFont="1" applyFill="1" applyBorder="1" applyAlignment="1">
      <alignment horizontal="center" vertical="center" wrapText="1"/>
    </xf>
    <xf numFmtId="178" fontId="5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4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8" fontId="5" fillId="3" borderId="7" xfId="0" applyNumberFormat="1" applyFont="1" applyFill="1" applyBorder="1" applyAlignment="1">
      <alignment horizontal="center" vertical="distributed" textRotation="255"/>
    </xf>
    <xf numFmtId="178" fontId="5" fillId="3" borderId="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7" fontId="11" fillId="4" borderId="9" xfId="0" applyNumberFormat="1" applyFont="1" applyFill="1" applyBorder="1" applyAlignment="1">
      <alignment vertical="center"/>
    </xf>
    <xf numFmtId="177" fontId="11" fillId="4" borderId="10" xfId="0" applyNumberFormat="1" applyFont="1" applyFill="1" applyBorder="1" applyAlignment="1">
      <alignment vertical="center"/>
    </xf>
    <xf numFmtId="178" fontId="9" fillId="3" borderId="3" xfId="0" applyNumberFormat="1" applyFont="1" applyFill="1" applyBorder="1" applyAlignment="1">
      <alignment horizontal="center" vertical="center"/>
    </xf>
    <xf numFmtId="178" fontId="9" fillId="3" borderId="11" xfId="0" applyNumberFormat="1" applyFont="1" applyFill="1" applyBorder="1" applyAlignment="1">
      <alignment horizontal="center" vertical="center"/>
    </xf>
    <xf numFmtId="178" fontId="9" fillId="3" borderId="6" xfId="0" applyNumberFormat="1" applyFont="1" applyFill="1" applyBorder="1" applyAlignment="1">
      <alignment horizontal="center" vertical="center"/>
    </xf>
    <xf numFmtId="178" fontId="9" fillId="3" borderId="12" xfId="0" applyNumberFormat="1" applyFont="1" applyFill="1" applyBorder="1" applyAlignment="1">
      <alignment horizontal="center" vertical="center"/>
    </xf>
    <xf numFmtId="178" fontId="9" fillId="3" borderId="0" xfId="0" applyNumberFormat="1" applyFont="1" applyFill="1" applyAlignment="1">
      <alignment horizontal="center" vertical="center"/>
    </xf>
    <xf numFmtId="178" fontId="9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2" xfId="0" applyNumberFormat="1" applyFont="1" applyFill="1" applyBorder="1" applyAlignment="1">
      <alignment horizontal="center" vertical="center" wrapText="1"/>
    </xf>
    <xf numFmtId="178" fontId="5" fillId="3" borderId="13" xfId="0" applyNumberFormat="1" applyFont="1" applyFill="1" applyBorder="1" applyAlignment="1">
      <alignment horizontal="center" vertical="center" wrapText="1"/>
    </xf>
    <xf numFmtId="178" fontId="5" fillId="3" borderId="5" xfId="0" applyNumberFormat="1" applyFont="1" applyFill="1" applyBorder="1" applyAlignment="1">
      <alignment horizontal="center" vertical="center" wrapText="1"/>
    </xf>
    <xf numFmtId="178" fontId="5" fillId="3" borderId="8" xfId="0" applyNumberFormat="1" applyFont="1" applyFill="1" applyBorder="1" applyAlignment="1">
      <alignment horizontal="center" vertical="center" wrapText="1"/>
    </xf>
    <xf numFmtId="177" fontId="11" fillId="2" borderId="9" xfId="0" applyNumberFormat="1" applyFont="1" applyFill="1" applyBorder="1" applyAlignment="1">
      <alignment vertical="center"/>
    </xf>
    <xf numFmtId="177" fontId="11" fillId="2" borderId="10" xfId="0" applyNumberFormat="1" applyFont="1" applyFill="1" applyBorder="1" applyAlignment="1">
      <alignment vertical="center"/>
    </xf>
    <xf numFmtId="178" fontId="9" fillId="3" borderId="12" xfId="0" applyNumberFormat="1" applyFont="1" applyFill="1" applyBorder="1" applyAlignment="1">
      <alignment horizontal="center" vertical="distributed" textRotation="255"/>
    </xf>
    <xf numFmtId="178" fontId="9" fillId="3" borderId="13" xfId="0" applyNumberFormat="1" applyFont="1" applyFill="1" applyBorder="1" applyAlignment="1">
      <alignment horizontal="center" vertical="distributed" textRotation="255"/>
    </xf>
    <xf numFmtId="179" fontId="11" fillId="4" borderId="9" xfId="1" applyNumberFormat="1" applyFont="1" applyFill="1" applyBorder="1" applyAlignment="1">
      <alignment vertical="center"/>
    </xf>
    <xf numFmtId="179" fontId="11" fillId="4" borderId="10" xfId="1" applyNumberFormat="1" applyFont="1" applyFill="1" applyBorder="1" applyAlignment="1">
      <alignment vertical="center"/>
    </xf>
    <xf numFmtId="178" fontId="9" fillId="3" borderId="7" xfId="0" applyNumberFormat="1" applyFont="1" applyFill="1" applyBorder="1" applyAlignment="1">
      <alignment horizontal="center" vertical="distributed" textRotation="255"/>
    </xf>
    <xf numFmtId="179" fontId="11" fillId="2" borderId="9" xfId="1" applyNumberFormat="1" applyFont="1" applyFill="1" applyBorder="1" applyAlignment="1">
      <alignment vertical="center"/>
    </xf>
    <xf numFmtId="179" fontId="11" fillId="2" borderId="10" xfId="1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178" fontId="5" fillId="3" borderId="5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8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7"/>
  <sheetViews>
    <sheetView showGridLines="0" tabSelected="1" view="pageBreakPreview" topLeftCell="A5" zoomScaleNormal="100" zoomScaleSheetLayoutView="100" workbookViewId="0">
      <selection activeCell="L28" sqref="L28"/>
    </sheetView>
  </sheetViews>
  <sheetFormatPr defaultRowHeight="13.5" x14ac:dyDescent="0.15"/>
  <cols>
    <col min="1" max="1" width="7" style="2" customWidth="1"/>
    <col min="2" max="2" width="9.25" style="4" customWidth="1"/>
    <col min="3" max="7" width="9.375" style="5" customWidth="1"/>
    <col min="8" max="9" width="10" style="6" customWidth="1"/>
    <col min="10" max="10" width="3.75" style="6" customWidth="1"/>
    <col min="11" max="11" width="6.25" style="6" customWidth="1"/>
    <col min="12" max="12" width="3.75" style="6" customWidth="1"/>
    <col min="13" max="13" width="6.25" style="6" customWidth="1"/>
    <col min="14" max="14" width="3.75" style="6" customWidth="1"/>
    <col min="15" max="15" width="6.25" style="6" customWidth="1"/>
    <col min="16" max="19" width="5" style="6" customWidth="1"/>
    <col min="20" max="20" width="7.5" style="6" customWidth="1"/>
    <col min="21" max="21" width="2.5" style="6" customWidth="1"/>
    <col min="22" max="22" width="5" style="6" customWidth="1"/>
    <col min="23" max="16384" width="9" style="3"/>
  </cols>
  <sheetData>
    <row r="2" spans="1:22" ht="30" customHeight="1" x14ac:dyDescent="0.15">
      <c r="B2" s="59" t="s">
        <v>59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2.5" customHeight="1" x14ac:dyDescent="0.15">
      <c r="V3" s="12" t="s">
        <v>63</v>
      </c>
    </row>
    <row r="4" spans="1:22" s="7" customFormat="1" ht="7.5" customHeight="1" x14ac:dyDescent="0.15">
      <c r="B4" s="17"/>
      <c r="C4" s="18"/>
      <c r="D4" s="18"/>
      <c r="E4" s="18"/>
      <c r="F4" s="18"/>
      <c r="G4" s="18"/>
      <c r="H4" s="80" t="s">
        <v>38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/>
      <c r="V4" s="20"/>
    </row>
    <row r="5" spans="1:22" s="8" customFormat="1" ht="15" customHeight="1" x14ac:dyDescent="0.15">
      <c r="B5" s="62" t="s">
        <v>46</v>
      </c>
      <c r="C5" s="63" t="s">
        <v>0</v>
      </c>
      <c r="D5" s="63" t="s">
        <v>1</v>
      </c>
      <c r="E5" s="63" t="s">
        <v>2</v>
      </c>
      <c r="F5" s="63" t="s">
        <v>3</v>
      </c>
      <c r="G5" s="63" t="s">
        <v>4</v>
      </c>
      <c r="H5" s="83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/>
      <c r="V5" s="61" t="s">
        <v>12</v>
      </c>
    </row>
    <row r="6" spans="1:22" s="7" customFormat="1" ht="18.75" customHeight="1" x14ac:dyDescent="0.15">
      <c r="B6" s="62"/>
      <c r="C6" s="63"/>
      <c r="D6" s="63"/>
      <c r="E6" s="63"/>
      <c r="F6" s="63"/>
      <c r="G6" s="63"/>
      <c r="H6" s="73" t="s">
        <v>11</v>
      </c>
      <c r="I6" s="73"/>
      <c r="J6" s="73"/>
      <c r="K6" s="73"/>
      <c r="L6" s="76" t="s">
        <v>10</v>
      </c>
      <c r="M6" s="86"/>
      <c r="N6" s="86"/>
      <c r="O6" s="86"/>
      <c r="P6" s="86"/>
      <c r="Q6" s="86"/>
      <c r="R6" s="86"/>
      <c r="S6" s="86"/>
      <c r="T6" s="86"/>
      <c r="U6" s="77"/>
      <c r="V6" s="61"/>
    </row>
    <row r="7" spans="1:22" s="7" customFormat="1" ht="45" customHeight="1" x14ac:dyDescent="0.15">
      <c r="B7" s="62"/>
      <c r="C7" s="63"/>
      <c r="D7" s="63"/>
      <c r="E7" s="63"/>
      <c r="F7" s="63"/>
      <c r="G7" s="63"/>
      <c r="H7" s="64" t="s">
        <v>5</v>
      </c>
      <c r="I7" s="64" t="s">
        <v>6</v>
      </c>
      <c r="J7" s="64" t="s">
        <v>7</v>
      </c>
      <c r="K7" s="64"/>
      <c r="L7" s="64" t="s">
        <v>5</v>
      </c>
      <c r="M7" s="64"/>
      <c r="N7" s="64" t="s">
        <v>8</v>
      </c>
      <c r="O7" s="64"/>
      <c r="P7" s="64" t="s">
        <v>9</v>
      </c>
      <c r="Q7" s="64"/>
      <c r="R7" s="64" t="s">
        <v>7</v>
      </c>
      <c r="S7" s="64"/>
      <c r="T7" s="87" t="s">
        <v>40</v>
      </c>
      <c r="U7" s="88"/>
      <c r="V7" s="61"/>
    </row>
    <row r="8" spans="1:22" s="7" customFormat="1" ht="7.5" customHeight="1" x14ac:dyDescent="0.15">
      <c r="B8" s="21"/>
      <c r="C8" s="22"/>
      <c r="D8" s="22"/>
      <c r="E8" s="22"/>
      <c r="F8" s="22"/>
      <c r="G8" s="22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89"/>
      <c r="U8" s="90"/>
      <c r="V8" s="25"/>
    </row>
    <row r="9" spans="1:22" s="1" customFormat="1" ht="18.75" customHeight="1" x14ac:dyDescent="0.15">
      <c r="A9" s="1" t="s">
        <v>41</v>
      </c>
      <c r="B9" s="38" t="s">
        <v>35</v>
      </c>
      <c r="C9" s="39">
        <v>12</v>
      </c>
      <c r="D9" s="40">
        <v>31531.5</v>
      </c>
      <c r="E9" s="40">
        <v>242</v>
      </c>
      <c r="F9" s="40">
        <v>459.8</v>
      </c>
      <c r="G9" s="40">
        <v>30829.7</v>
      </c>
      <c r="H9" s="40">
        <v>13220.3</v>
      </c>
      <c r="I9" s="40">
        <v>4797.5</v>
      </c>
      <c r="J9" s="60">
        <f>SUM(H9:I9)</f>
        <v>18017.8</v>
      </c>
      <c r="K9" s="60"/>
      <c r="L9" s="58">
        <v>2541.6999999999998</v>
      </c>
      <c r="M9" s="58"/>
      <c r="N9" s="58">
        <v>8219.7999999999993</v>
      </c>
      <c r="O9" s="58"/>
      <c r="P9" s="58">
        <v>2050.4</v>
      </c>
      <c r="Q9" s="58"/>
      <c r="R9" s="60">
        <f>SUM(L9:Q9)</f>
        <v>12811.9</v>
      </c>
      <c r="S9" s="60"/>
      <c r="T9" s="49">
        <v>0</v>
      </c>
      <c r="U9" s="50"/>
      <c r="V9" s="39">
        <v>0</v>
      </c>
    </row>
    <row r="10" spans="1:22" s="1" customFormat="1" ht="18.75" customHeight="1" x14ac:dyDescent="0.15">
      <c r="A10" s="1" t="s">
        <v>42</v>
      </c>
      <c r="B10" s="38" t="s">
        <v>36</v>
      </c>
      <c r="C10" s="39">
        <v>9</v>
      </c>
      <c r="D10" s="40">
        <v>15136</v>
      </c>
      <c r="E10" s="40">
        <v>102</v>
      </c>
      <c r="F10" s="40">
        <v>382.1</v>
      </c>
      <c r="G10" s="40">
        <v>14651.9</v>
      </c>
      <c r="H10" s="40">
        <v>1472</v>
      </c>
      <c r="I10" s="40">
        <v>2435.1</v>
      </c>
      <c r="J10" s="60">
        <f>SUM(H10:I10)</f>
        <v>3907.1</v>
      </c>
      <c r="K10" s="60"/>
      <c r="L10" s="58">
        <v>944.4</v>
      </c>
      <c r="M10" s="58"/>
      <c r="N10" s="58">
        <v>5262.6</v>
      </c>
      <c r="O10" s="58"/>
      <c r="P10" s="58">
        <v>4537.8</v>
      </c>
      <c r="Q10" s="58"/>
      <c r="R10" s="60">
        <f>SUM(L10:Q10)</f>
        <v>10744.8</v>
      </c>
      <c r="S10" s="60"/>
      <c r="T10" s="49">
        <v>86.3</v>
      </c>
      <c r="U10" s="50"/>
      <c r="V10" s="39">
        <v>0</v>
      </c>
    </row>
    <row r="11" spans="1:22" s="1" customFormat="1" ht="18.75" customHeight="1" x14ac:dyDescent="0.15">
      <c r="A11" s="1" t="s">
        <v>43</v>
      </c>
      <c r="B11" s="42" t="s">
        <v>47</v>
      </c>
      <c r="C11" s="43">
        <f t="shared" ref="C11:I11" si="0">SUM(C9:C10)</f>
        <v>21</v>
      </c>
      <c r="D11" s="41">
        <f t="shared" si="0"/>
        <v>46667.5</v>
      </c>
      <c r="E11" s="41">
        <f t="shared" si="0"/>
        <v>344</v>
      </c>
      <c r="F11" s="41">
        <f t="shared" si="0"/>
        <v>841.90000000000009</v>
      </c>
      <c r="G11" s="41">
        <f t="shared" si="0"/>
        <v>45481.599999999999</v>
      </c>
      <c r="H11" s="41">
        <f t="shared" si="0"/>
        <v>14692.3</v>
      </c>
      <c r="I11" s="41">
        <f t="shared" si="0"/>
        <v>7232.6</v>
      </c>
      <c r="J11" s="60">
        <f>SUM(H11:I11)</f>
        <v>21924.9</v>
      </c>
      <c r="K11" s="60"/>
      <c r="L11" s="60">
        <f>SUM(L9:M10)</f>
        <v>3486.1</v>
      </c>
      <c r="M11" s="60"/>
      <c r="N11" s="60">
        <f>SUM(N9:O10)</f>
        <v>13482.4</v>
      </c>
      <c r="O11" s="60"/>
      <c r="P11" s="60">
        <f>SUM(P9:Q10)</f>
        <v>6588.2000000000007</v>
      </c>
      <c r="Q11" s="60"/>
      <c r="R11" s="60">
        <f>SUM(R9:S10)</f>
        <v>23556.699999999997</v>
      </c>
      <c r="S11" s="60"/>
      <c r="T11" s="78">
        <f>SUM(T9:T10)</f>
        <v>86.3</v>
      </c>
      <c r="U11" s="79"/>
      <c r="V11" s="43">
        <f>SUM(V9:V10)</f>
        <v>0</v>
      </c>
    </row>
    <row r="12" spans="1:22" s="1" customFormat="1" ht="18.75" customHeight="1" x14ac:dyDescent="0.15">
      <c r="A12" s="1" t="s">
        <v>53</v>
      </c>
      <c r="B12" s="38" t="s">
        <v>13</v>
      </c>
      <c r="C12" s="39">
        <v>497</v>
      </c>
      <c r="D12" s="40">
        <v>194944</v>
      </c>
      <c r="E12" s="40">
        <v>2846.8</v>
      </c>
      <c r="F12" s="40">
        <v>2279.6</v>
      </c>
      <c r="G12" s="40">
        <v>189817.60000000001</v>
      </c>
      <c r="H12" s="40">
        <v>8624</v>
      </c>
      <c r="I12" s="40">
        <v>23508.9</v>
      </c>
      <c r="J12" s="60">
        <f>SUM(H12:I12)</f>
        <v>32132.9</v>
      </c>
      <c r="K12" s="60"/>
      <c r="L12" s="58">
        <v>2751.3</v>
      </c>
      <c r="M12" s="58"/>
      <c r="N12" s="58">
        <v>42803.6</v>
      </c>
      <c r="O12" s="58"/>
      <c r="P12" s="58">
        <v>112129.8</v>
      </c>
      <c r="Q12" s="58"/>
      <c r="R12" s="60">
        <f>SUM(L12:Q12)</f>
        <v>157684.70000000001</v>
      </c>
      <c r="S12" s="60"/>
      <c r="T12" s="49">
        <v>5235.8</v>
      </c>
      <c r="U12" s="50"/>
      <c r="V12" s="39">
        <v>0</v>
      </c>
    </row>
    <row r="13" spans="1:22" s="1" customFormat="1" ht="24.75" customHeight="1" x14ac:dyDescent="0.15">
      <c r="A13" s="1" t="s">
        <v>54</v>
      </c>
      <c r="B13" s="44" t="s">
        <v>48</v>
      </c>
      <c r="C13" s="43">
        <f t="shared" ref="C13:I13" si="1">SUM(C11:C12)</f>
        <v>518</v>
      </c>
      <c r="D13" s="41">
        <f t="shared" si="1"/>
        <v>241611.5</v>
      </c>
      <c r="E13" s="41">
        <f t="shared" si="1"/>
        <v>3190.8</v>
      </c>
      <c r="F13" s="41">
        <f t="shared" si="1"/>
        <v>3121.5</v>
      </c>
      <c r="G13" s="41">
        <f t="shared" si="1"/>
        <v>235299.20000000001</v>
      </c>
      <c r="H13" s="41">
        <f t="shared" si="1"/>
        <v>23316.3</v>
      </c>
      <c r="I13" s="41">
        <f t="shared" si="1"/>
        <v>30741.5</v>
      </c>
      <c r="J13" s="60">
        <f>SUM(H13:I13)</f>
        <v>54057.8</v>
      </c>
      <c r="K13" s="60"/>
      <c r="L13" s="60">
        <f>SUM(L11:M12)</f>
        <v>6237.4</v>
      </c>
      <c r="M13" s="60"/>
      <c r="N13" s="60">
        <f>SUM(N11:O12)</f>
        <v>56286</v>
      </c>
      <c r="O13" s="60"/>
      <c r="P13" s="60">
        <f>SUM(P11:Q12)</f>
        <v>118718</v>
      </c>
      <c r="Q13" s="60"/>
      <c r="R13" s="60">
        <f>SUM(R11:S12)</f>
        <v>181241.40000000002</v>
      </c>
      <c r="S13" s="60"/>
      <c r="T13" s="78">
        <f>SUM(T11:T12)</f>
        <v>5322.1</v>
      </c>
      <c r="U13" s="79"/>
      <c r="V13" s="43">
        <f>SUM(V11:V12)</f>
        <v>0</v>
      </c>
    </row>
    <row r="14" spans="1:22" s="1" customFormat="1" ht="24.75" customHeight="1" x14ac:dyDescent="0.15">
      <c r="A14" s="1" t="s">
        <v>44</v>
      </c>
      <c r="B14" s="38" t="s">
        <v>39</v>
      </c>
      <c r="C14" s="45" t="s">
        <v>62</v>
      </c>
      <c r="D14" s="40">
        <v>2448.1</v>
      </c>
      <c r="E14" s="40">
        <v>64.5</v>
      </c>
      <c r="F14" s="40">
        <v>0</v>
      </c>
      <c r="G14" s="40">
        <v>2383.6</v>
      </c>
      <c r="H14" s="46"/>
      <c r="I14" s="46"/>
      <c r="J14" s="58">
        <v>0</v>
      </c>
      <c r="K14" s="58"/>
      <c r="L14" s="57"/>
      <c r="M14" s="57"/>
      <c r="N14" s="57"/>
      <c r="O14" s="57"/>
      <c r="P14" s="57"/>
      <c r="Q14" s="57"/>
      <c r="R14" s="58">
        <v>2383.6</v>
      </c>
      <c r="S14" s="58"/>
      <c r="T14" s="49">
        <v>2383.6</v>
      </c>
      <c r="U14" s="50"/>
      <c r="V14" s="47"/>
    </row>
    <row r="15" spans="1:22" s="1" customFormat="1" ht="24.75" customHeight="1" x14ac:dyDescent="0.15">
      <c r="A15" s="1" t="s">
        <v>34</v>
      </c>
      <c r="B15" s="13" t="s">
        <v>37</v>
      </c>
      <c r="C15" s="15">
        <v>520</v>
      </c>
      <c r="D15" s="14">
        <f t="shared" ref="D15:I15" si="2">SUM(D13:D14)</f>
        <v>244059.6</v>
      </c>
      <c r="E15" s="14">
        <f t="shared" si="2"/>
        <v>3255.3</v>
      </c>
      <c r="F15" s="14">
        <f t="shared" si="2"/>
        <v>3121.5</v>
      </c>
      <c r="G15" s="14">
        <f t="shared" si="2"/>
        <v>237682.80000000002</v>
      </c>
      <c r="H15" s="14">
        <f t="shared" si="2"/>
        <v>23316.3</v>
      </c>
      <c r="I15" s="14">
        <f t="shared" si="2"/>
        <v>30741.5</v>
      </c>
      <c r="J15" s="56">
        <f>SUM(H15:I15)+J14</f>
        <v>54057.8</v>
      </c>
      <c r="K15" s="56"/>
      <c r="L15" s="56">
        <f>SUM(L13:M14)</f>
        <v>6237.4</v>
      </c>
      <c r="M15" s="56"/>
      <c r="N15" s="56">
        <f>SUM(N13:O14)</f>
        <v>56286</v>
      </c>
      <c r="O15" s="56"/>
      <c r="P15" s="56">
        <f>SUM(P13:Q14)</f>
        <v>118718</v>
      </c>
      <c r="Q15" s="56"/>
      <c r="R15" s="56">
        <f>SUM(R13:S14)</f>
        <v>183625.00000000003</v>
      </c>
      <c r="S15" s="56"/>
      <c r="T15" s="91">
        <f>SUM(T13:T14)</f>
        <v>7705.7000000000007</v>
      </c>
      <c r="U15" s="92"/>
      <c r="V15" s="15">
        <f>SUM(V13:V14)</f>
        <v>0</v>
      </c>
    </row>
    <row r="16" spans="1:22" x14ac:dyDescent="0.15"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s="7" customFormat="1" ht="7.5" customHeight="1" x14ac:dyDescent="0.15">
      <c r="B17" s="17"/>
      <c r="C17" s="51" t="s">
        <v>14</v>
      </c>
      <c r="D17" s="66"/>
      <c r="E17" s="66"/>
      <c r="F17" s="66"/>
      <c r="G17" s="66"/>
      <c r="H17" s="26"/>
      <c r="I17" s="51" t="s">
        <v>22</v>
      </c>
      <c r="J17" s="51"/>
      <c r="K17" s="51"/>
      <c r="L17" s="51"/>
      <c r="M17" s="51"/>
      <c r="N17" s="51"/>
      <c r="O17" s="51"/>
      <c r="P17" s="51" t="s">
        <v>27</v>
      </c>
      <c r="Q17" s="51"/>
      <c r="R17" s="51"/>
      <c r="S17" s="51"/>
      <c r="T17" s="26"/>
      <c r="U17" s="19"/>
      <c r="V17" s="27"/>
    </row>
    <row r="18" spans="1:22" s="8" customFormat="1" ht="15" customHeight="1" x14ac:dyDescent="0.15">
      <c r="B18" s="62" t="s">
        <v>46</v>
      </c>
      <c r="C18" s="67"/>
      <c r="D18" s="67"/>
      <c r="E18" s="67"/>
      <c r="F18" s="67"/>
      <c r="G18" s="67"/>
      <c r="H18" s="63" t="s">
        <v>49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97" t="s">
        <v>32</v>
      </c>
      <c r="U18" s="93" t="s">
        <v>33</v>
      </c>
      <c r="V18" s="94"/>
    </row>
    <row r="19" spans="1:22" s="8" customFormat="1" ht="7.5" customHeight="1" x14ac:dyDescent="0.15">
      <c r="B19" s="62"/>
      <c r="C19" s="28"/>
      <c r="D19" s="100" t="s">
        <v>15</v>
      </c>
      <c r="E19" s="101"/>
      <c r="F19" s="101"/>
      <c r="G19" s="102"/>
      <c r="H19" s="63"/>
      <c r="I19" s="26"/>
      <c r="J19" s="106" t="s">
        <v>23</v>
      </c>
      <c r="K19" s="107"/>
      <c r="L19" s="107"/>
      <c r="M19" s="108"/>
      <c r="N19" s="106" t="s">
        <v>45</v>
      </c>
      <c r="O19" s="108"/>
      <c r="P19" s="106" t="s">
        <v>29</v>
      </c>
      <c r="Q19" s="108"/>
      <c r="R19" s="106" t="s">
        <v>28</v>
      </c>
      <c r="S19" s="108"/>
      <c r="T19" s="97"/>
      <c r="U19" s="93"/>
      <c r="V19" s="94"/>
    </row>
    <row r="20" spans="1:22" s="8" customFormat="1" ht="11.25" customHeight="1" x14ac:dyDescent="0.15">
      <c r="B20" s="62"/>
      <c r="C20" s="72" t="s">
        <v>50</v>
      </c>
      <c r="D20" s="103"/>
      <c r="E20" s="104"/>
      <c r="F20" s="104"/>
      <c r="G20" s="105"/>
      <c r="H20" s="63"/>
      <c r="I20" s="72" t="s">
        <v>21</v>
      </c>
      <c r="J20" s="109"/>
      <c r="K20" s="110"/>
      <c r="L20" s="110"/>
      <c r="M20" s="111"/>
      <c r="N20" s="109"/>
      <c r="O20" s="111"/>
      <c r="P20" s="109"/>
      <c r="Q20" s="111"/>
      <c r="R20" s="109"/>
      <c r="S20" s="111"/>
      <c r="T20" s="97"/>
      <c r="U20" s="93"/>
      <c r="V20" s="94"/>
    </row>
    <row r="21" spans="1:22" s="7" customFormat="1" ht="18.75" customHeight="1" x14ac:dyDescent="0.15">
      <c r="B21" s="62"/>
      <c r="C21" s="72"/>
      <c r="D21" s="68" t="s">
        <v>16</v>
      </c>
      <c r="E21" s="69" t="s">
        <v>17</v>
      </c>
      <c r="F21" s="69"/>
      <c r="G21" s="70" t="s">
        <v>18</v>
      </c>
      <c r="H21" s="63"/>
      <c r="I21" s="72"/>
      <c r="J21" s="74" t="s">
        <v>51</v>
      </c>
      <c r="K21" s="75"/>
      <c r="L21" s="76" t="s">
        <v>52</v>
      </c>
      <c r="M21" s="77"/>
      <c r="N21" s="30"/>
      <c r="O21" s="30"/>
      <c r="P21" s="53" t="s">
        <v>30</v>
      </c>
      <c r="Q21" s="53" t="s">
        <v>31</v>
      </c>
      <c r="R21" s="53" t="s">
        <v>30</v>
      </c>
      <c r="S21" s="53" t="s">
        <v>31</v>
      </c>
      <c r="T21" s="97"/>
      <c r="U21" s="93"/>
      <c r="V21" s="94"/>
    </row>
    <row r="22" spans="1:22" s="7" customFormat="1" ht="37.5" customHeight="1" x14ac:dyDescent="0.15">
      <c r="B22" s="62"/>
      <c r="C22" s="72"/>
      <c r="D22" s="68"/>
      <c r="E22" s="68" t="s">
        <v>19</v>
      </c>
      <c r="F22" s="70" t="s">
        <v>20</v>
      </c>
      <c r="G22" s="70"/>
      <c r="H22" s="63"/>
      <c r="I22" s="72"/>
      <c r="J22" s="55" t="s">
        <v>24</v>
      </c>
      <c r="K22" s="55" t="s">
        <v>26</v>
      </c>
      <c r="L22" s="55" t="s">
        <v>24</v>
      </c>
      <c r="M22" s="55" t="s">
        <v>26</v>
      </c>
      <c r="N22" s="53" t="s">
        <v>24</v>
      </c>
      <c r="O22" s="53" t="s">
        <v>25</v>
      </c>
      <c r="P22" s="53"/>
      <c r="Q22" s="53"/>
      <c r="R22" s="53"/>
      <c r="S22" s="53"/>
      <c r="T22" s="97"/>
      <c r="U22" s="93"/>
      <c r="V22" s="94"/>
    </row>
    <row r="23" spans="1:22" s="7" customFormat="1" ht="7.5" customHeight="1" x14ac:dyDescent="0.15">
      <c r="B23" s="21"/>
      <c r="C23" s="31"/>
      <c r="D23" s="69"/>
      <c r="E23" s="69"/>
      <c r="F23" s="71"/>
      <c r="G23" s="71"/>
      <c r="H23" s="23"/>
      <c r="I23" s="32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23"/>
      <c r="U23" s="24"/>
      <c r="V23" s="29"/>
    </row>
    <row r="24" spans="1:22" s="1" customFormat="1" ht="18.75" customHeight="1" x14ac:dyDescent="0.15">
      <c r="A24" s="1" t="s">
        <v>55</v>
      </c>
      <c r="B24" s="38" t="s">
        <v>35</v>
      </c>
      <c r="C24" s="40">
        <v>46.9</v>
      </c>
      <c r="D24" s="40">
        <v>117</v>
      </c>
      <c r="E24" s="40">
        <v>14899.4</v>
      </c>
      <c r="F24" s="40">
        <v>15766.4</v>
      </c>
      <c r="G24" s="41">
        <f>SUM(D24:F24)</f>
        <v>30782.799999999999</v>
      </c>
      <c r="H24" s="40">
        <v>5859.2</v>
      </c>
      <c r="I24" s="40">
        <v>30511.200000000001</v>
      </c>
      <c r="J24" s="39">
        <v>20</v>
      </c>
      <c r="K24" s="40">
        <v>318.5</v>
      </c>
      <c r="L24" s="39">
        <v>0</v>
      </c>
      <c r="M24" s="40">
        <v>0</v>
      </c>
      <c r="N24" s="39">
        <v>0</v>
      </c>
      <c r="O24" s="40">
        <v>0</v>
      </c>
      <c r="P24" s="39">
        <v>0</v>
      </c>
      <c r="Q24" s="39">
        <v>0</v>
      </c>
      <c r="R24" s="39">
        <v>0</v>
      </c>
      <c r="S24" s="39">
        <v>0</v>
      </c>
      <c r="T24" s="48">
        <f t="shared" ref="T24:T30" si="3">J9/G9</f>
        <v>0.58442994904264389</v>
      </c>
      <c r="U24" s="95">
        <f t="shared" ref="U24:U30" si="4">G24/G9</f>
        <v>0.99847873965688927</v>
      </c>
      <c r="V24" s="96"/>
    </row>
    <row r="25" spans="1:22" s="1" customFormat="1" ht="18.75" customHeight="1" x14ac:dyDescent="0.15">
      <c r="A25" s="1" t="s">
        <v>56</v>
      </c>
      <c r="B25" s="38" t="s">
        <v>36</v>
      </c>
      <c r="C25" s="40">
        <v>115.5</v>
      </c>
      <c r="D25" s="40">
        <v>19.100000000000001</v>
      </c>
      <c r="E25" s="40">
        <v>3393.3</v>
      </c>
      <c r="F25" s="40">
        <v>11124</v>
      </c>
      <c r="G25" s="41">
        <f>SUM(D25:F25)</f>
        <v>14536.4</v>
      </c>
      <c r="H25" s="40">
        <v>805.2</v>
      </c>
      <c r="I25" s="40">
        <v>14532.6</v>
      </c>
      <c r="J25" s="39">
        <v>5</v>
      </c>
      <c r="K25" s="40">
        <v>119.3</v>
      </c>
      <c r="L25" s="39">
        <v>0</v>
      </c>
      <c r="M25" s="40">
        <v>0</v>
      </c>
      <c r="N25" s="39">
        <v>0</v>
      </c>
      <c r="O25" s="40">
        <v>0</v>
      </c>
      <c r="P25" s="39">
        <v>0</v>
      </c>
      <c r="Q25" s="39">
        <v>0</v>
      </c>
      <c r="R25" s="39">
        <v>0</v>
      </c>
      <c r="S25" s="39">
        <v>0</v>
      </c>
      <c r="T25" s="48">
        <f t="shared" si="3"/>
        <v>0.26666166162750221</v>
      </c>
      <c r="U25" s="95">
        <f t="shared" si="4"/>
        <v>0.99211706331602045</v>
      </c>
      <c r="V25" s="96"/>
    </row>
    <row r="26" spans="1:22" s="1" customFormat="1" ht="18.75" customHeight="1" x14ac:dyDescent="0.15">
      <c r="A26" s="1" t="s">
        <v>57</v>
      </c>
      <c r="B26" s="42" t="s">
        <v>47</v>
      </c>
      <c r="C26" s="41">
        <f t="shared" ref="C26:S26" si="5">SUM(C24:C25)</f>
        <v>162.4</v>
      </c>
      <c r="D26" s="41">
        <f t="shared" si="5"/>
        <v>136.1</v>
      </c>
      <c r="E26" s="41">
        <f t="shared" si="5"/>
        <v>18292.7</v>
      </c>
      <c r="F26" s="41">
        <f t="shared" si="5"/>
        <v>26890.400000000001</v>
      </c>
      <c r="G26" s="41">
        <f t="shared" si="5"/>
        <v>45319.199999999997</v>
      </c>
      <c r="H26" s="41">
        <f t="shared" si="5"/>
        <v>6664.4</v>
      </c>
      <c r="I26" s="41">
        <f t="shared" si="5"/>
        <v>45043.8</v>
      </c>
      <c r="J26" s="43">
        <f t="shared" si="5"/>
        <v>25</v>
      </c>
      <c r="K26" s="41">
        <f t="shared" si="5"/>
        <v>437.8</v>
      </c>
      <c r="L26" s="43">
        <f t="shared" si="5"/>
        <v>0</v>
      </c>
      <c r="M26" s="41">
        <f t="shared" si="5"/>
        <v>0</v>
      </c>
      <c r="N26" s="43">
        <f t="shared" si="5"/>
        <v>0</v>
      </c>
      <c r="O26" s="41">
        <f t="shared" si="5"/>
        <v>0</v>
      </c>
      <c r="P26" s="43">
        <f t="shared" si="5"/>
        <v>0</v>
      </c>
      <c r="Q26" s="43">
        <f t="shared" si="5"/>
        <v>0</v>
      </c>
      <c r="R26" s="43">
        <f t="shared" si="5"/>
        <v>0</v>
      </c>
      <c r="S26" s="43">
        <f t="shared" si="5"/>
        <v>0</v>
      </c>
      <c r="T26" s="48">
        <f t="shared" si="3"/>
        <v>0.48206087736579195</v>
      </c>
      <c r="U26" s="95">
        <f t="shared" si="4"/>
        <v>0.99642932526560191</v>
      </c>
      <c r="V26" s="96"/>
    </row>
    <row r="27" spans="1:22" s="1" customFormat="1" ht="18.75" customHeight="1" x14ac:dyDescent="0.15">
      <c r="A27" s="1" t="s">
        <v>53</v>
      </c>
      <c r="B27" s="38" t="s">
        <v>13</v>
      </c>
      <c r="C27" s="40">
        <v>32127.9</v>
      </c>
      <c r="D27" s="40">
        <v>585.29999999999995</v>
      </c>
      <c r="E27" s="40">
        <v>14970.1</v>
      </c>
      <c r="F27" s="40">
        <v>142134.29999999999</v>
      </c>
      <c r="G27" s="41">
        <f>SUM(D27:F27)</f>
        <v>157689.69999999998</v>
      </c>
      <c r="H27" s="40">
        <v>1524.8</v>
      </c>
      <c r="I27" s="40">
        <v>189425.1</v>
      </c>
      <c r="J27" s="39">
        <v>75</v>
      </c>
      <c r="K27" s="40">
        <v>392.5</v>
      </c>
      <c r="L27" s="39">
        <v>0</v>
      </c>
      <c r="M27" s="40">
        <v>0</v>
      </c>
      <c r="N27" s="39">
        <v>0</v>
      </c>
      <c r="O27" s="40">
        <v>0</v>
      </c>
      <c r="P27" s="39">
        <v>0</v>
      </c>
      <c r="Q27" s="39">
        <v>0</v>
      </c>
      <c r="R27" s="39">
        <v>0</v>
      </c>
      <c r="S27" s="39">
        <v>0</v>
      </c>
      <c r="T27" s="48">
        <f t="shared" si="3"/>
        <v>0.16928303803230049</v>
      </c>
      <c r="U27" s="95">
        <f t="shared" si="4"/>
        <v>0.83074330304460686</v>
      </c>
      <c r="V27" s="96"/>
    </row>
    <row r="28" spans="1:22" s="1" customFormat="1" ht="24.75" customHeight="1" x14ac:dyDescent="0.15">
      <c r="A28" s="1" t="s">
        <v>58</v>
      </c>
      <c r="B28" s="44" t="s">
        <v>48</v>
      </c>
      <c r="C28" s="41">
        <f t="shared" ref="C28:S28" si="6">SUM(C26:C27)</f>
        <v>32290.300000000003</v>
      </c>
      <c r="D28" s="41">
        <f t="shared" si="6"/>
        <v>721.4</v>
      </c>
      <c r="E28" s="41">
        <f t="shared" si="6"/>
        <v>33262.800000000003</v>
      </c>
      <c r="F28" s="41">
        <f t="shared" si="6"/>
        <v>169024.69999999998</v>
      </c>
      <c r="G28" s="41">
        <f t="shared" si="6"/>
        <v>203008.89999999997</v>
      </c>
      <c r="H28" s="41">
        <f t="shared" si="6"/>
        <v>8189.2</v>
      </c>
      <c r="I28" s="41">
        <f t="shared" si="6"/>
        <v>234468.90000000002</v>
      </c>
      <c r="J28" s="43">
        <f t="shared" si="6"/>
        <v>100</v>
      </c>
      <c r="K28" s="41">
        <f t="shared" si="6"/>
        <v>830.3</v>
      </c>
      <c r="L28" s="43">
        <f t="shared" si="6"/>
        <v>0</v>
      </c>
      <c r="M28" s="41">
        <f t="shared" si="6"/>
        <v>0</v>
      </c>
      <c r="N28" s="43">
        <f t="shared" si="6"/>
        <v>0</v>
      </c>
      <c r="O28" s="41">
        <f t="shared" si="6"/>
        <v>0</v>
      </c>
      <c r="P28" s="43">
        <f t="shared" si="6"/>
        <v>0</v>
      </c>
      <c r="Q28" s="43">
        <f t="shared" si="6"/>
        <v>0</v>
      </c>
      <c r="R28" s="43">
        <f t="shared" si="6"/>
        <v>0</v>
      </c>
      <c r="S28" s="43">
        <f t="shared" si="6"/>
        <v>0</v>
      </c>
      <c r="T28" s="48">
        <f t="shared" si="3"/>
        <v>0.22974068760114782</v>
      </c>
      <c r="U28" s="95">
        <f t="shared" si="4"/>
        <v>0.86276918918551337</v>
      </c>
      <c r="V28" s="96"/>
    </row>
    <row r="29" spans="1:22" s="1" customFormat="1" ht="24.75" customHeight="1" x14ac:dyDescent="0.15">
      <c r="A29" s="1" t="s">
        <v>44</v>
      </c>
      <c r="B29" s="38" t="s">
        <v>39</v>
      </c>
      <c r="C29" s="40">
        <v>5.3</v>
      </c>
      <c r="D29" s="46"/>
      <c r="E29" s="46"/>
      <c r="F29" s="46"/>
      <c r="G29" s="40">
        <v>2378.3000000000002</v>
      </c>
      <c r="H29" s="40">
        <v>2373.6</v>
      </c>
      <c r="I29" s="40">
        <v>2373.6</v>
      </c>
      <c r="J29" s="39">
        <v>1</v>
      </c>
      <c r="K29" s="40">
        <v>10</v>
      </c>
      <c r="L29" s="39">
        <v>0</v>
      </c>
      <c r="M29" s="40">
        <v>0</v>
      </c>
      <c r="N29" s="39">
        <v>0</v>
      </c>
      <c r="O29" s="40">
        <v>0</v>
      </c>
      <c r="P29" s="39">
        <v>0</v>
      </c>
      <c r="Q29" s="39">
        <v>0</v>
      </c>
      <c r="R29" s="39">
        <v>0</v>
      </c>
      <c r="S29" s="39">
        <v>0</v>
      </c>
      <c r="T29" s="48">
        <f t="shared" si="3"/>
        <v>0</v>
      </c>
      <c r="U29" s="95">
        <f t="shared" si="4"/>
        <v>0.99777647256251056</v>
      </c>
      <c r="V29" s="96"/>
    </row>
    <row r="30" spans="1:22" s="1" customFormat="1" ht="24.75" customHeight="1" x14ac:dyDescent="0.15">
      <c r="A30" s="1" t="s">
        <v>34</v>
      </c>
      <c r="B30" s="13" t="s">
        <v>37</v>
      </c>
      <c r="C30" s="14">
        <f t="shared" ref="C30:S30" si="7">SUM(C28:C29)</f>
        <v>32295.600000000002</v>
      </c>
      <c r="D30" s="14">
        <f t="shared" si="7"/>
        <v>721.4</v>
      </c>
      <c r="E30" s="14">
        <f t="shared" si="7"/>
        <v>33262.800000000003</v>
      </c>
      <c r="F30" s="14">
        <f t="shared" si="7"/>
        <v>169024.69999999998</v>
      </c>
      <c r="G30" s="14">
        <f t="shared" si="7"/>
        <v>205387.19999999995</v>
      </c>
      <c r="H30" s="14">
        <f t="shared" si="7"/>
        <v>10562.8</v>
      </c>
      <c r="I30" s="14">
        <f t="shared" si="7"/>
        <v>236842.50000000003</v>
      </c>
      <c r="J30" s="15">
        <f t="shared" si="7"/>
        <v>101</v>
      </c>
      <c r="K30" s="14">
        <f t="shared" si="7"/>
        <v>840.3</v>
      </c>
      <c r="L30" s="15">
        <f t="shared" si="7"/>
        <v>0</v>
      </c>
      <c r="M30" s="14">
        <f t="shared" si="7"/>
        <v>0</v>
      </c>
      <c r="N30" s="15">
        <f t="shared" si="7"/>
        <v>0</v>
      </c>
      <c r="O30" s="14">
        <f t="shared" si="7"/>
        <v>0</v>
      </c>
      <c r="P30" s="15">
        <f t="shared" si="7"/>
        <v>0</v>
      </c>
      <c r="Q30" s="15">
        <f t="shared" si="7"/>
        <v>0</v>
      </c>
      <c r="R30" s="15">
        <f t="shared" si="7"/>
        <v>0</v>
      </c>
      <c r="S30" s="15">
        <f t="shared" si="7"/>
        <v>0</v>
      </c>
      <c r="T30" s="16">
        <f t="shared" si="3"/>
        <v>0.22743673500985345</v>
      </c>
      <c r="U30" s="98">
        <f t="shared" si="4"/>
        <v>0.8641231086136647</v>
      </c>
      <c r="V30" s="99"/>
    </row>
    <row r="31" spans="1:22" s="36" customFormat="1" ht="19.5" customHeight="1" x14ac:dyDescent="0.15">
      <c r="A31" s="33"/>
      <c r="B31" s="37" t="s">
        <v>61</v>
      </c>
      <c r="C31" s="34"/>
      <c r="D31" s="34"/>
      <c r="E31" s="34"/>
      <c r="F31" s="34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3" spans="7:9" x14ac:dyDescent="0.15">
      <c r="G33" s="11"/>
    </row>
    <row r="47" spans="7:9" x14ac:dyDescent="0.15">
      <c r="I47" s="6" t="s">
        <v>60</v>
      </c>
    </row>
  </sheetData>
  <mergeCells count="99">
    <mergeCell ref="U30:V30"/>
    <mergeCell ref="D19:G20"/>
    <mergeCell ref="I20:I22"/>
    <mergeCell ref="J19:M20"/>
    <mergeCell ref="N19:O20"/>
    <mergeCell ref="P19:Q20"/>
    <mergeCell ref="R19:S20"/>
    <mergeCell ref="U26:V26"/>
    <mergeCell ref="U29:V29"/>
    <mergeCell ref="U28:V28"/>
    <mergeCell ref="R21:R23"/>
    <mergeCell ref="S21:S23"/>
    <mergeCell ref="T15:U15"/>
    <mergeCell ref="U18:V22"/>
    <mergeCell ref="U24:V24"/>
    <mergeCell ref="U25:V25"/>
    <mergeCell ref="U27:V27"/>
    <mergeCell ref="T18:T22"/>
    <mergeCell ref="T13:U13"/>
    <mergeCell ref="H4:U5"/>
    <mergeCell ref="L6:U6"/>
    <mergeCell ref="T7:U8"/>
    <mergeCell ref="T9:U9"/>
    <mergeCell ref="P7:Q8"/>
    <mergeCell ref="R7:S8"/>
    <mergeCell ref="L7:M8"/>
    <mergeCell ref="N11:O11"/>
    <mergeCell ref="N12:O12"/>
    <mergeCell ref="J9:K9"/>
    <mergeCell ref="L9:M9"/>
    <mergeCell ref="T11:U11"/>
    <mergeCell ref="T10:U10"/>
    <mergeCell ref="T12:U12"/>
    <mergeCell ref="P11:Q11"/>
    <mergeCell ref="P13:Q13"/>
    <mergeCell ref="N9:O9"/>
    <mergeCell ref="P12:Q12"/>
    <mergeCell ref="N10:O10"/>
    <mergeCell ref="H18:H22"/>
    <mergeCell ref="I17:O18"/>
    <mergeCell ref="J21:K21"/>
    <mergeCell ref="N13:O13"/>
    <mergeCell ref="N22:N23"/>
    <mergeCell ref="N14:O14"/>
    <mergeCell ref="N15:O15"/>
    <mergeCell ref="L21:M21"/>
    <mergeCell ref="F5:F7"/>
    <mergeCell ref="G5:G7"/>
    <mergeCell ref="H6:K6"/>
    <mergeCell ref="I7:I8"/>
    <mergeCell ref="H7:H8"/>
    <mergeCell ref="N7:O8"/>
    <mergeCell ref="J7:K8"/>
    <mergeCell ref="B18:B22"/>
    <mergeCell ref="C17:G18"/>
    <mergeCell ref="E22:E23"/>
    <mergeCell ref="D21:D23"/>
    <mergeCell ref="E21:F21"/>
    <mergeCell ref="G21:G23"/>
    <mergeCell ref="F22:F23"/>
    <mergeCell ref="C20:C22"/>
    <mergeCell ref="J13:K13"/>
    <mergeCell ref="J10:K10"/>
    <mergeCell ref="J11:K11"/>
    <mergeCell ref="J12:K12"/>
    <mergeCell ref="L12:M12"/>
    <mergeCell ref="J14:K14"/>
    <mergeCell ref="B2:V2"/>
    <mergeCell ref="R10:S10"/>
    <mergeCell ref="R11:S11"/>
    <mergeCell ref="R12:S12"/>
    <mergeCell ref="R13:S13"/>
    <mergeCell ref="L10:M10"/>
    <mergeCell ref="L11:M11"/>
    <mergeCell ref="L13:M13"/>
    <mergeCell ref="V5:V7"/>
    <mergeCell ref="B5:B7"/>
    <mergeCell ref="C5:C7"/>
    <mergeCell ref="D5:D7"/>
    <mergeCell ref="E5:E7"/>
    <mergeCell ref="R9:S9"/>
    <mergeCell ref="P9:Q9"/>
    <mergeCell ref="P10:Q10"/>
    <mergeCell ref="T14:U14"/>
    <mergeCell ref="P17:S18"/>
    <mergeCell ref="P21:P23"/>
    <mergeCell ref="Q21:Q23"/>
    <mergeCell ref="J22:J23"/>
    <mergeCell ref="K22:K23"/>
    <mergeCell ref="J15:K15"/>
    <mergeCell ref="O22:O23"/>
    <mergeCell ref="P14:Q14"/>
    <mergeCell ref="P15:Q15"/>
    <mergeCell ref="L15:M15"/>
    <mergeCell ref="L14:M14"/>
    <mergeCell ref="R14:S14"/>
    <mergeCell ref="R15:S15"/>
    <mergeCell ref="L22:L23"/>
    <mergeCell ref="M22:M23"/>
  </mergeCells>
  <phoneticPr fontId="3"/>
  <printOptions horizontalCentered="1" vertic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九十九里町</vt:lpstr>
      <vt:lpstr>九十九里町!Print_Area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富樫 哲也</dc:creator>
  <cp:lastModifiedBy>富樫 哲也</cp:lastModifiedBy>
  <cp:lastPrinted>2014-01-16T04:42:06Z</cp:lastPrinted>
  <dcterms:created xsi:type="dcterms:W3CDTF">2001-04-11T00:09:41Z</dcterms:created>
  <dcterms:modified xsi:type="dcterms:W3CDTF">2023-09-19T00:28:07Z</dcterms:modified>
</cp:coreProperties>
</file>